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县级补贴机具结算明细表" sheetId="2" r:id="rId1"/>
    <sheet name="Sheet1" sheetId="3" r:id="rId2"/>
  </sheets>
  <definedNames>
    <definedName name="_xlnm._FilterDatabase" localSheetId="0" hidden="1">县级补贴机具结算明细表!$A$3:$M$70</definedName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<sst xmlns="http://schemas.openxmlformats.org/spreadsheetml/2006/main" count="1105" uniqueCount="241">
  <si>
    <r>
      <rPr>
        <sz val="20"/>
        <color rgb="FF000000"/>
        <rFont val="华文中宋"/>
        <charset val="134"/>
      </rPr>
      <t>2025年度新津区享受农机购置与应用补贴的购机者信息表</t>
    </r>
    <r>
      <rPr>
        <sz val="18"/>
        <color rgb="FF000000"/>
        <rFont val="华文中宋"/>
        <charset val="134"/>
      </rPr>
      <t>（第一批次）</t>
    </r>
  </si>
  <si>
    <t>序号</t>
  </si>
  <si>
    <t>购机者</t>
  </si>
  <si>
    <t>补贴机具</t>
  </si>
  <si>
    <t>补贴资金</t>
  </si>
  <si>
    <t>所在镇（街）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</si>
  <si>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</si>
  <si>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</si>
  <si>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</si>
  <si>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</si>
  <si>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</si>
  <si>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</si>
  <si>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</si>
  <si>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</si>
  <si>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</si>
  <si>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单台中央补贴额（元）</t>
  </si>
  <si>
    <t>总补贴额（元）</t>
  </si>
  <si>
    <r>
      <rPr>
        <sz val="8"/>
        <color rgb="FF000000"/>
        <rFont val="whsc"/>
        <charset val="134"/>
      </rPr>
      <t>永商镇</t>
    </r>
  </si>
  <si>
    <t>邓公社区岷江大道三段19号1栋3层</t>
  </si>
  <si>
    <r>
      <rPr>
        <sz val="7.5"/>
        <color rgb="FF000000"/>
        <rFont val="whsc"/>
        <charset val="134"/>
      </rPr>
      <t>成都筑梦农业科技有限公司</t>
    </r>
  </si>
  <si>
    <t>农用（植保）无人驾驶航空器（可含撒播等功能）</t>
  </si>
  <si>
    <r>
      <rPr>
        <sz val="7.5"/>
        <color rgb="FF000000"/>
        <rFont val="whsc"/>
        <charset val="134"/>
      </rPr>
      <t>深圳市大疆创新科技有限公司</t>
    </r>
  </si>
  <si>
    <r>
      <rPr>
        <sz val="8"/>
        <color rgb="FF000000"/>
        <rFont val="whsc"/>
        <charset val="134"/>
      </rPr>
      <t>3WWDZ-U70A</t>
    </r>
  </si>
  <si>
    <t>50L及以上多旋翼植保无人驾驶航空器</t>
  </si>
  <si>
    <r>
      <rPr>
        <sz val="7.5"/>
        <color rgb="FF000000"/>
        <rFont val="whsc"/>
        <charset val="134"/>
      </rPr>
      <t>益扬农业科技成都有限责任公司</t>
    </r>
  </si>
  <si>
    <r>
      <rPr>
        <sz val="8"/>
        <color rgb="FF000000"/>
        <rFont val="whsc"/>
        <charset val="134"/>
      </rPr>
      <t>兴义镇</t>
    </r>
  </si>
  <si>
    <t>先寺村8组12号</t>
  </si>
  <si>
    <r>
      <rPr>
        <sz val="7.5"/>
        <color rgb="FF000000"/>
        <rFont val="whsc"/>
        <charset val="134"/>
      </rPr>
      <t>成都忠达农机专业合作社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</si>
  <si>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</si>
  <si>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</si>
  <si>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1GKN-260A</t>
    </r>
  </si>
  <si>
    <t>单轴2.5m及以上旋耕机</t>
  </si>
  <si>
    <r>
      <rPr>
        <sz val="7.5"/>
        <color rgb="FF000000"/>
        <rFont val="whsc"/>
        <charset val="134"/>
      </rPr>
      <t>成都天脉创想科技有限公司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</si>
  <si>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</si>
  <si>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</si>
  <si>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现:M1404-5XP(G4)(原:M1404-5XP)</t>
    </r>
  </si>
  <si>
    <t>140—160马力四轮驱动动力换挡拖拉机</t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</si>
  <si>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</si>
  <si>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五津街道</t>
    </r>
  </si>
  <si>
    <t>红石社区5组</t>
  </si>
  <si>
    <r>
      <rPr>
        <sz val="7.5"/>
        <color rgb="FF000000"/>
        <rFont val="whsc"/>
        <charset val="134"/>
      </rPr>
      <t>成都中腾农业科技有限公司</t>
    </r>
  </si>
  <si>
    <r>
      <rPr>
        <sz val="8"/>
        <color rgb="FF000000"/>
        <rFont val="whsc"/>
        <charset val="134"/>
      </rPr>
      <t>3WWDZ-U75A</t>
    </r>
  </si>
  <si>
    <r>
      <rPr>
        <sz val="8"/>
        <color rgb="FF000000"/>
        <rFont val="whsc"/>
        <charset val="134"/>
      </rPr>
      <t>安西镇</t>
    </r>
  </si>
  <si>
    <t>柏杨村3 组 1 号</t>
  </si>
  <si>
    <r>
      <rPr>
        <sz val="7.5"/>
        <color rgb="FF000000"/>
        <rFont val="whsc"/>
        <charset val="134"/>
      </rPr>
      <t>成都优农飞防农业有限公司</t>
    </r>
  </si>
  <si>
    <r>
      <rPr>
        <sz val="8"/>
        <color rgb="FF000000"/>
        <rFont val="whsc"/>
        <charset val="134"/>
      </rPr>
      <t>3WWDZ-20C</t>
    </r>
  </si>
  <si>
    <t>20—30L多旋翼植保无人驾驶航空器</t>
  </si>
  <si>
    <r>
      <rPr>
        <sz val="8"/>
        <color rgb="FF000000"/>
        <rFont val="whsc"/>
        <charset val="134"/>
      </rPr>
      <t>宝墩镇</t>
    </r>
  </si>
  <si>
    <r>
      <rPr>
        <sz val="8"/>
        <color rgb="FF000000"/>
        <rFont val="宋体"/>
        <charset val="134"/>
      </rPr>
      <t>张场社区</t>
    </r>
    <r>
      <rPr>
        <sz val="8"/>
        <color rgb="FF000000"/>
        <rFont val="whsc"/>
        <charset val="134"/>
      </rPr>
      <t>8</t>
    </r>
    <r>
      <rPr>
        <sz val="8"/>
        <color rgb="FF000000"/>
        <rFont val="宋体"/>
        <charset val="134"/>
      </rPr>
      <t>组</t>
    </r>
  </si>
  <si>
    <r>
      <rPr>
        <sz val="7.5"/>
        <color rgb="FF000000"/>
        <rFont val="whsc"/>
        <charset val="134"/>
      </rPr>
      <t>成都永泽农机专业合作社</t>
    </r>
  </si>
  <si>
    <r>
      <rPr>
        <sz val="8"/>
        <color rgb="FF000000"/>
        <rFont val="whsc"/>
        <charset val="134"/>
      </rPr>
      <t>湖北永祥农机装备有限公司</t>
    </r>
  </si>
  <si>
    <r>
      <rPr>
        <sz val="8"/>
        <color rgb="FF000000"/>
        <rFont val="whsc"/>
        <charset val="134"/>
      </rPr>
      <t>1GKN-250</t>
    </r>
  </si>
  <si>
    <r>
      <rPr>
        <sz val="7.5"/>
        <color rgb="FF000000"/>
        <rFont val="whsc"/>
        <charset val="134"/>
      </rPr>
      <t>湖北永祥农机装备有限公司</t>
    </r>
  </si>
  <si>
    <r>
      <rPr>
        <sz val="8"/>
        <color rgb="FF000000"/>
        <rFont val="whsc"/>
        <charset val="134"/>
      </rPr>
      <t>花源街道</t>
    </r>
  </si>
  <si>
    <r>
      <rPr>
        <sz val="8"/>
        <color rgb="FF000000"/>
        <rFont val="宋体"/>
        <charset val="134"/>
      </rPr>
      <t>长乐村</t>
    </r>
    <r>
      <rPr>
        <sz val="8"/>
        <color rgb="FF000000"/>
        <rFont val="whsc"/>
        <charset val="134"/>
      </rPr>
      <t>9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</si>
  <si>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whsc"/>
        <charset val="134"/>
      </rPr>
      <t>杨泽林</t>
    </r>
  </si>
  <si>
    <r>
      <rPr>
        <sz val="7.5"/>
        <color rgb="FF000000"/>
        <rFont val="whsc"/>
        <charset val="134"/>
      </rPr>
      <t>成都宏凌农机有限公司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</si>
  <si>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</si>
  <si>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8"/>
        <color rgb="FF000000"/>
        <rFont val="whsc"/>
        <charset val="134"/>
      </rPr>
      <t>1GKN-230H</t>
    </r>
  </si>
  <si>
    <t>单轴2—2.5m旋耕机</t>
  </si>
  <si>
    <r>
      <rPr>
        <sz val="8"/>
        <color rgb="FF000000"/>
        <rFont val="宋体"/>
        <charset val="134"/>
      </rPr>
      <t>杨柳村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</si>
  <si>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成都兴西旺农业科技有限公司</t>
    </r>
  </si>
  <si>
    <t>龙马村2组</t>
  </si>
  <si>
    <r>
      <rPr>
        <sz val="7.5"/>
        <color rgb="FF000000"/>
        <rFont val="whsc"/>
        <charset val="134"/>
      </rPr>
      <t>新津县兴丰家庭农场</t>
    </r>
  </si>
  <si>
    <t>狮子社区10组26号</t>
  </si>
  <si>
    <r>
      <rPr>
        <sz val="7.5"/>
        <color rgb="FF000000"/>
        <rFont val="whsc"/>
        <charset val="134"/>
      </rPr>
      <t>新津新平金水粮食加工厂</t>
    </r>
  </si>
  <si>
    <r>
      <rPr>
        <sz val="8"/>
        <color rgb="FF000000"/>
        <rFont val="whsc"/>
        <charset val="134"/>
      </rPr>
      <t>粮食色选机</t>
    </r>
  </si>
  <si>
    <r>
      <rPr>
        <sz val="7.5"/>
        <color rgb="FF000000"/>
        <rFont val="whsc"/>
        <charset val="134"/>
      </rPr>
      <t>合肥美亚光电技术股份有限公司</t>
    </r>
  </si>
  <si>
    <r>
      <rPr>
        <sz val="8"/>
        <color rgb="FF000000"/>
        <rFont val="whsc"/>
        <charset val="134"/>
      </rPr>
      <t>MSXC-480RS2</t>
    </r>
  </si>
  <si>
    <t>执行单元数450及以上大米色选机</t>
  </si>
  <si>
    <r>
      <rPr>
        <sz val="7.5"/>
        <color rgb="FF000000"/>
        <rFont val="whsc"/>
        <charset val="134"/>
      </rPr>
      <t>四川捷兴机械设备有限公司</t>
    </r>
  </si>
  <si>
    <r>
      <rPr>
        <sz val="8"/>
        <color rgb="FF000000"/>
        <rFont val="宋体"/>
        <charset val="134"/>
      </rPr>
      <t>邓公社区</t>
    </r>
    <r>
      <rPr>
        <sz val="8"/>
        <color rgb="FF000000"/>
        <rFont val="whsc"/>
        <charset val="134"/>
      </rPr>
      <t>3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</si>
  <si>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成都市小黄峰农业科技有限公司</t>
    </r>
  </si>
  <si>
    <t>纪碾村19组</t>
  </si>
  <si>
    <r>
      <rPr>
        <sz val="6.5"/>
        <color rgb="FF000000"/>
        <rFont val="whsc"/>
        <charset val="134"/>
      </rPr>
      <t>成都翔生大地农业科技有限公司</t>
    </r>
  </si>
  <si>
    <r>
      <rPr>
        <sz val="6"/>
        <color rgb="FF000000"/>
        <rFont val="宋体"/>
        <charset val="134"/>
      </rPr>
      <t>现</t>
    </r>
    <r>
      <rPr>
        <sz val="6"/>
        <color rgb="FF000000"/>
        <rFont val="whsc"/>
        <charset val="134"/>
      </rPr>
      <t>:M704-2EF2(G4)(</t>
    </r>
    <r>
      <rPr>
        <sz val="6"/>
        <color rgb="FF000000"/>
        <rFont val="宋体"/>
        <charset val="134"/>
      </rPr>
      <t>原</t>
    </r>
    <r>
      <rPr>
        <sz val="6"/>
        <color rgb="FF000000"/>
        <rFont val="whsc"/>
        <charset val="134"/>
      </rPr>
      <t>:M704-2EF2)</t>
    </r>
  </si>
  <si>
    <t>70—80马力四轮驱动拖拉机</t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</si>
  <si>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</si>
  <si>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1JH-180A</t>
    </r>
  </si>
  <si>
    <t>1.5—2m秸秆粉碎还田机</t>
  </si>
  <si>
    <r>
      <rPr>
        <sz val="8"/>
        <color rgb="FF000000"/>
        <rFont val="宋体"/>
        <charset val="134"/>
      </rPr>
      <t>玉龙村</t>
    </r>
    <r>
      <rPr>
        <sz val="8"/>
        <color rgb="FF000000"/>
        <rFont val="whsc"/>
        <charset val="134"/>
      </rPr>
      <t>6</t>
    </r>
    <r>
      <rPr>
        <sz val="8"/>
        <color rgb="FF000000"/>
        <rFont val="宋体"/>
        <charset val="134"/>
      </rPr>
      <t>组</t>
    </r>
  </si>
  <si>
    <r>
      <rPr>
        <sz val="7.5"/>
        <color rgb="FF000000"/>
        <rFont val="whsc"/>
        <charset val="134"/>
      </rPr>
      <t>新津区溪烨家庭农场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</si>
  <si>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</si>
  <si>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6"/>
        <color rgb="FF000000"/>
        <rFont val="宋体"/>
        <charset val="134"/>
      </rPr>
      <t>现</t>
    </r>
    <r>
      <rPr>
        <sz val="6"/>
        <color rgb="FF000000"/>
        <rFont val="whsc"/>
        <charset val="134"/>
      </rPr>
      <t>:LX904(G4)(</t>
    </r>
    <r>
      <rPr>
        <sz val="6"/>
        <color rgb="FF000000"/>
        <rFont val="宋体"/>
        <charset val="134"/>
      </rPr>
      <t>原</t>
    </r>
    <r>
      <rPr>
        <sz val="6"/>
        <color rgb="FF000000"/>
        <rFont val="whsc"/>
        <charset val="134"/>
      </rPr>
      <t>:LX904)</t>
    </r>
  </si>
  <si>
    <t>90—100马力四轮驱动拖拉机</t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</si>
  <si>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</si>
  <si>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洋马农机（中国）有限公司</t>
    </r>
  </si>
  <si>
    <r>
      <rPr>
        <sz val="6"/>
        <color rgb="FF000000"/>
        <rFont val="宋体"/>
        <charset val="134"/>
      </rPr>
      <t>现</t>
    </r>
    <r>
      <rPr>
        <sz val="6"/>
        <color rgb="FF000000"/>
        <rFont val="whsc"/>
        <charset val="134"/>
      </rPr>
      <t>:2ZGQ-60D(G4)(</t>
    </r>
    <r>
      <rPr>
        <sz val="6"/>
        <color rgb="FF000000"/>
        <rFont val="宋体"/>
        <charset val="134"/>
      </rPr>
      <t>原</t>
    </r>
    <r>
      <rPr>
        <sz val="6"/>
        <color rgb="FF000000"/>
        <rFont val="whsc"/>
        <charset val="134"/>
      </rPr>
      <t>:2ZGQ-60D)</t>
    </r>
  </si>
  <si>
    <t>6—7行四轮乘坐式水稻插秧机</t>
  </si>
  <si>
    <r>
      <rPr>
        <sz val="8"/>
        <color rgb="FF000000"/>
        <rFont val="宋体"/>
        <charset val="134"/>
      </rPr>
      <t>张场社区</t>
    </r>
    <r>
      <rPr>
        <sz val="8"/>
        <color rgb="FF000000"/>
        <rFont val="whsc"/>
        <charset val="134"/>
      </rPr>
      <t>5</t>
    </r>
    <r>
      <rPr>
        <sz val="8"/>
        <color rgb="FF000000"/>
        <rFont val="宋体"/>
        <charset val="134"/>
      </rPr>
      <t>组</t>
    </r>
  </si>
  <si>
    <r>
      <rPr>
        <sz val="7.5"/>
        <color rgb="FF000000"/>
        <rFont val="whsc"/>
        <charset val="134"/>
      </rPr>
      <t>新津伟业农业劳务合作社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</si>
  <si>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</si>
  <si>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浙江富地机械有限公司</t>
    </r>
  </si>
  <si>
    <r>
      <rPr>
        <sz val="8"/>
        <color rgb="FF000000"/>
        <rFont val="whsc"/>
        <charset val="134"/>
      </rPr>
      <t>SF-1.5C</t>
    </r>
  </si>
  <si>
    <t>普通型增氧机</t>
  </si>
  <si>
    <r>
      <rPr>
        <sz val="7.5"/>
        <color rgb="FF000000"/>
        <rFont val="whsc"/>
        <charset val="134"/>
      </rPr>
      <t>成都彭雪农机设备有限公司</t>
    </r>
  </si>
  <si>
    <r>
      <rPr>
        <sz val="8"/>
        <color rgb="FF000000"/>
        <rFont val="whsc"/>
        <charset val="134"/>
      </rPr>
      <t>SF-1.5</t>
    </r>
  </si>
  <si>
    <r>
      <rPr>
        <sz val="8"/>
        <color rgb="FF000000"/>
        <rFont val="whsc"/>
        <charset val="134"/>
      </rPr>
      <t>普兴街道</t>
    </r>
  </si>
  <si>
    <t>回龙村3号</t>
  </si>
  <si>
    <r>
      <rPr>
        <sz val="6.5"/>
        <color rgb="FF000000"/>
        <rFont val="whsc"/>
        <charset val="134"/>
      </rPr>
      <t>成都市旺兔农业科技有限公司</t>
    </r>
  </si>
  <si>
    <t>邓公社区9组</t>
  </si>
  <si>
    <r>
      <rPr>
        <sz val="8"/>
        <color rgb="FF000000"/>
        <rFont val="whsc"/>
        <charset val="134"/>
      </rPr>
      <t>田灿</t>
    </r>
  </si>
  <si>
    <r>
      <rPr>
        <sz val="8"/>
        <color rgb="FF000000"/>
        <rFont val="whsc"/>
        <charset val="134"/>
      </rPr>
      <t>单粒（精密）播种机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</si>
  <si>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</si>
  <si>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8"/>
        <color rgb="FF000000"/>
        <rFont val="whsc"/>
        <charset val="134"/>
      </rPr>
      <t>2BYSF-4E</t>
    </r>
  </si>
  <si>
    <t>4—5行单粒（精密）播种机</t>
  </si>
  <si>
    <r>
      <rPr>
        <sz val="7.5"/>
        <color rgb="FF000000"/>
        <rFont val="whsc"/>
        <charset val="134"/>
      </rPr>
      <t>绵阳南冠农机有限公司</t>
    </r>
  </si>
  <si>
    <t>永兴社区和平街100号</t>
  </si>
  <si>
    <r>
      <rPr>
        <sz val="7.5"/>
        <color rgb="FF000000"/>
        <rFont val="whsc"/>
        <charset val="134"/>
      </rPr>
      <t>成都穗农农机专业合作社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</si>
  <si>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</si>
  <si>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1GKNJG-280</t>
    </r>
  </si>
  <si>
    <r>
      <rPr>
        <sz val="7.5"/>
        <color rgb="FF000000"/>
        <rFont val="whsc"/>
        <charset val="134"/>
      </rPr>
      <t>成都吉峰聚农农业装备有限公司</t>
    </r>
  </si>
  <si>
    <r>
      <rPr>
        <sz val="6"/>
        <color rgb="FF000000"/>
        <rFont val="宋体"/>
        <charset val="134"/>
      </rPr>
      <t>现</t>
    </r>
    <r>
      <rPr>
        <sz val="6"/>
        <color rgb="FF000000"/>
        <rFont val="whsc"/>
        <charset val="134"/>
      </rPr>
      <t>:2ZGQ-80K(G4)(</t>
    </r>
    <r>
      <rPr>
        <sz val="6"/>
        <color rgb="FF000000"/>
        <rFont val="宋体"/>
        <charset val="134"/>
      </rPr>
      <t>原</t>
    </r>
    <r>
      <rPr>
        <sz val="6"/>
        <color rgb="FF000000"/>
        <rFont val="whsc"/>
        <charset val="134"/>
      </rPr>
      <t>:2ZGQ-80K)</t>
    </r>
  </si>
  <si>
    <t>8行及以上四轮乘坐式水稻插秧机</t>
  </si>
  <si>
    <r>
      <rPr>
        <sz val="7.5"/>
        <color rgb="FF000000"/>
        <rFont val="whsc"/>
        <charset val="134"/>
      </rPr>
      <t>四川耀农农业装备有限公司</t>
    </r>
  </si>
  <si>
    <t>古家社区3组</t>
  </si>
  <si>
    <r>
      <rPr>
        <sz val="7.5"/>
        <color rgb="FF000000"/>
        <rFont val="whsc"/>
        <charset val="134"/>
      </rPr>
      <t>成都圣大农业科技有限公司</t>
    </r>
  </si>
  <si>
    <r>
      <rPr>
        <sz val="8"/>
        <color rgb="FF000000"/>
        <rFont val="宋体"/>
        <charset val="134"/>
      </rPr>
      <t>平岗社区</t>
    </r>
    <r>
      <rPr>
        <sz val="8"/>
        <color rgb="FF000000"/>
        <rFont val="whsc"/>
        <charset val="134"/>
      </rPr>
      <t>2</t>
    </r>
    <r>
      <rPr>
        <sz val="8"/>
        <color rgb="FF000000"/>
        <rFont val="宋体"/>
        <charset val="134"/>
      </rPr>
      <t>组</t>
    </r>
  </si>
  <si>
    <r>
      <rPr>
        <sz val="7.5"/>
        <color rgb="FF000000"/>
        <rFont val="whsc"/>
        <charset val="134"/>
      </rPr>
      <t>四川启兴农业科技有限公司</t>
    </r>
  </si>
  <si>
    <r>
      <rPr>
        <sz val="8"/>
        <color rgb="FF000000"/>
        <rFont val="宋体"/>
        <charset val="134"/>
      </rPr>
      <t>玉龙村</t>
    </r>
    <r>
      <rPr>
        <sz val="8"/>
        <color rgb="FF000000"/>
        <rFont val="whsc"/>
        <charset val="134"/>
      </rPr>
      <t>7</t>
    </r>
    <r>
      <rPr>
        <sz val="8"/>
        <color rgb="FF000000"/>
        <rFont val="宋体"/>
        <charset val="134"/>
      </rPr>
      <t>组</t>
    </r>
  </si>
  <si>
    <r>
      <rPr>
        <sz val="5.5"/>
        <color rgb="FF000000"/>
        <rFont val="whsc"/>
        <charset val="134"/>
      </rPr>
      <t>成都市新津绿川农耕技术专业合作社</t>
    </r>
  </si>
  <si>
    <r>
      <rPr>
        <sz val="8"/>
        <color rgb="FF000000"/>
        <rFont val="whsc"/>
        <charset val="134"/>
      </rPr>
      <t>1GQN-230S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</si>
  <si>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</si>
  <si>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开沟机</t>
    </r>
  </si>
  <si>
    <r>
      <rPr>
        <sz val="7.5"/>
        <color rgb="FF000000"/>
        <rFont val="whsc"/>
        <charset val="134"/>
      </rPr>
      <t>连云港市东堡旋耕机械有限公司</t>
    </r>
  </si>
  <si>
    <r>
      <rPr>
        <sz val="8"/>
        <color rgb="FF000000"/>
        <rFont val="whsc"/>
        <charset val="134"/>
      </rPr>
      <t>1KS-40</t>
    </r>
  </si>
  <si>
    <t>开沟机</t>
  </si>
  <si>
    <r>
      <rPr>
        <sz val="6"/>
        <color rgb="FF000000"/>
        <rFont val="whsc"/>
        <charset val="134"/>
      </rPr>
      <t>四川耀农智慧农业科技有限责任公司</t>
    </r>
  </si>
  <si>
    <t>玉龙村11组4号</t>
  </si>
  <si>
    <r>
      <rPr>
        <sz val="8"/>
        <color rgb="FF000000"/>
        <rFont val="whsc"/>
        <charset val="134"/>
      </rPr>
      <t>刘强</t>
    </r>
  </si>
  <si>
    <t>张场社区8组</t>
  </si>
  <si>
    <r>
      <rPr>
        <sz val="8"/>
        <color rgb="FF000000"/>
        <rFont val="whsc"/>
        <charset val="134"/>
      </rPr>
      <t>李永泽</t>
    </r>
  </si>
  <si>
    <r>
      <rPr>
        <sz val="8"/>
        <color rgb="FF000000"/>
        <rFont val="宋体"/>
        <charset val="134"/>
      </rPr>
      <t>花碑社区</t>
    </r>
    <r>
      <rPr>
        <sz val="8"/>
        <color rgb="FF000000"/>
        <rFont val="whsc"/>
        <charset val="134"/>
      </rPr>
      <t>13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</si>
  <si>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成都市聚智创科农机专业合作社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</si>
  <si>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</si>
  <si>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1GKN-250H</t>
    </r>
  </si>
  <si>
    <r>
      <rPr>
        <sz val="7.5"/>
        <color rgb="FF000000"/>
        <rFont val="whsc"/>
        <charset val="134"/>
      </rPr>
      <t>四川豪丰农业装备有限公司</t>
    </r>
  </si>
  <si>
    <r>
      <rPr>
        <sz val="8"/>
        <color rgb="FF000000"/>
        <rFont val="whsc"/>
        <charset val="134"/>
      </rPr>
      <t>1GKNS-250A</t>
    </r>
  </si>
  <si>
    <r>
      <rPr>
        <sz val="6"/>
        <color rgb="FF000000"/>
        <rFont val="宋体"/>
        <charset val="134"/>
      </rPr>
      <t>现</t>
    </r>
    <r>
      <rPr>
        <sz val="6"/>
        <color rgb="FF000000"/>
        <rFont val="whsc"/>
        <charset val="134"/>
      </rPr>
      <t>:M1404-5X(G4)(</t>
    </r>
    <r>
      <rPr>
        <sz val="6"/>
        <color rgb="FF000000"/>
        <rFont val="宋体"/>
        <charset val="134"/>
      </rPr>
      <t>原</t>
    </r>
    <r>
      <rPr>
        <sz val="6"/>
        <color rgb="FF000000"/>
        <rFont val="whsc"/>
        <charset val="134"/>
      </rPr>
      <t>:M1404-5X)</t>
    </r>
  </si>
  <si>
    <t>140—160马力四轮驱动拖拉机</t>
  </si>
  <si>
    <r>
      <rPr>
        <sz val="8"/>
        <color rgb="FF000000"/>
        <rFont val="宋体"/>
        <charset val="134"/>
      </rPr>
      <t>东华村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</si>
  <si>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新津敬成植保技术专业合作社</t>
    </r>
  </si>
  <si>
    <r>
      <rPr>
        <sz val="8"/>
        <color rgb="FF000000"/>
        <rFont val="whsc"/>
        <charset val="134"/>
      </rPr>
      <t>3WWDZ-U50B</t>
    </r>
  </si>
  <si>
    <r>
      <rPr>
        <sz val="8"/>
        <color rgb="FF000000"/>
        <rFont val="宋体"/>
        <charset val="134"/>
      </rPr>
      <t>花碑社区</t>
    </r>
    <r>
      <rPr>
        <sz val="8"/>
        <color rgb="FF000000"/>
        <rFont val="whsc"/>
        <charset val="134"/>
      </rPr>
      <t>5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</si>
  <si>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whsc"/>
        <charset val="134"/>
      </rPr>
      <t>新津华盛家庭农场</t>
    </r>
  </si>
  <si>
    <t>董大桥村5组</t>
  </si>
  <si>
    <r>
      <rPr>
        <sz val="7.5"/>
        <color rgb="FF000000"/>
        <rFont val="whsc"/>
        <charset val="134"/>
      </rPr>
      <t>成都洪兵农机专业合作社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</si>
  <si>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</si>
  <si>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4LZ-8G7A</t>
    </r>
  </si>
  <si>
    <r>
      <rPr>
        <sz val="8"/>
        <color rgb="FF000000"/>
        <rFont val="whsc"/>
        <charset val="134"/>
      </rPr>
      <t>6kg/s</t>
    </r>
    <r>
      <rPr>
        <sz val="8"/>
        <color rgb="FF000000"/>
        <rFont val="宋体"/>
        <charset val="134"/>
      </rPr>
      <t>及以上自走履带式谷物联合收割机（全喂入）</t>
    </r>
  </si>
  <si>
    <r>
      <rPr>
        <sz val="8"/>
        <color rgb="FF000000"/>
        <rFont val="宋体"/>
        <charset val="134"/>
      </rPr>
      <t>杨牌村</t>
    </r>
    <r>
      <rPr>
        <sz val="8"/>
        <color rgb="FF000000"/>
        <rFont val="whsc"/>
        <charset val="134"/>
      </rPr>
      <t>8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</si>
  <si>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新津区恒喆农产品分拣经营部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</si>
  <si>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</si>
  <si>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</si>
  <si>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8"/>
        <color rgb="FF000000"/>
        <rFont val="whsc"/>
        <charset val="134"/>
      </rPr>
      <t>1LF-527</t>
    </r>
  </si>
  <si>
    <t>单体幅宽35cm以下,5铧及以上翻转犁</t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</si>
  <si>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</si>
  <si>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宋体"/>
        <charset val="134"/>
      </rPr>
      <t>广滩村</t>
    </r>
    <r>
      <rPr>
        <sz val="8"/>
        <color rgb="FF000000"/>
        <rFont val="whsc"/>
        <charset val="134"/>
      </rPr>
      <t>9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</si>
  <si>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成都广收农机服务专业合作社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</si>
  <si>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</si>
  <si>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宋体"/>
        <charset val="134"/>
      </rPr>
      <t>花源社区</t>
    </r>
    <r>
      <rPr>
        <sz val="8"/>
        <color rgb="FF000000"/>
        <rFont val="whsc"/>
        <charset val="134"/>
      </rPr>
      <t>13</t>
    </r>
    <r>
      <rPr>
        <sz val="8"/>
        <color rgb="FF000000"/>
        <rFont val="宋体"/>
        <charset val="134"/>
      </rPr>
      <t>组</t>
    </r>
  </si>
  <si>
    <r>
      <rPr>
        <sz val="6.5"/>
        <color rgb="FF000000"/>
        <rFont val="whsc"/>
        <charset val="134"/>
      </rPr>
      <t>成都新津耕农农业专业合作社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</si>
  <si>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</si>
  <si>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7.5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</si>
  <si>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1GKN-280</t>
    </r>
  </si>
  <si>
    <r>
      <rPr>
        <sz val="8"/>
        <color rgb="FF000000"/>
        <rFont val="whsc"/>
        <charset val="134"/>
      </rPr>
      <t>1GKN-230</t>
    </r>
  </si>
  <si>
    <r>
      <rPr>
        <sz val="8"/>
        <color rgb="FF000000"/>
        <rFont val="whsc"/>
        <charset val="134"/>
      </rPr>
      <t>花桥街道</t>
    </r>
  </si>
  <si>
    <r>
      <rPr>
        <sz val="8"/>
        <color rgb="FF000000"/>
        <rFont val="宋体"/>
        <charset val="134"/>
      </rPr>
      <t>金桥社区</t>
    </r>
    <r>
      <rPr>
        <sz val="8"/>
        <color rgb="FF000000"/>
        <rFont val="whsc"/>
        <charset val="134"/>
      </rPr>
      <t>3</t>
    </r>
    <r>
      <rPr>
        <sz val="8"/>
        <color rgb="FF000000"/>
        <rFont val="宋体"/>
        <charset val="134"/>
      </rPr>
      <t>组</t>
    </r>
  </si>
  <si>
    <r>
      <rPr>
        <sz val="7.5"/>
        <color rgb="FF000000"/>
        <rFont val="whsc"/>
        <charset val="134"/>
      </rPr>
      <t>成都丰硕农机专业合作社</t>
    </r>
  </si>
  <si>
    <r>
      <rPr>
        <sz val="8"/>
        <color rgb="FF000000"/>
        <rFont val="whsc"/>
        <charset val="134"/>
      </rPr>
      <t>中联农业机械股份有限公司</t>
    </r>
  </si>
  <si>
    <r>
      <rPr>
        <sz val="8"/>
        <color rgb="FF000000"/>
        <rFont val="whsc"/>
        <charset val="134"/>
      </rPr>
      <t>RG2204</t>
    </r>
  </si>
  <si>
    <t>200马力及以上四轮驱动拖拉机</t>
  </si>
  <si>
    <r>
      <rPr>
        <sz val="7.5"/>
        <color rgb="FF000000"/>
        <rFont val="whsc"/>
        <charset val="134"/>
      </rPr>
      <t>四川丰悦农业装备有限公司</t>
    </r>
  </si>
  <si>
    <t>杨柳村杨柳大道90号1栋1层21号</t>
  </si>
  <si>
    <r>
      <rPr>
        <sz val="7.5"/>
        <color rgb="FF000000"/>
        <rFont val="whsc"/>
        <charset val="134"/>
      </rPr>
      <t>四川飞越农业科技有限公司</t>
    </r>
  </si>
  <si>
    <r>
      <rPr>
        <sz val="8"/>
        <color rgb="FF000000"/>
        <rFont val="宋体"/>
        <charset val="134"/>
      </rPr>
      <t>马王村</t>
    </r>
    <r>
      <rPr>
        <sz val="8"/>
        <color rgb="FF000000"/>
        <rFont val="whsc"/>
        <charset val="134"/>
      </rPr>
      <t>2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</si>
  <si>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whsc"/>
        <charset val="134"/>
      </rPr>
      <t>杜长旭</t>
    </r>
  </si>
  <si>
    <r>
      <rPr>
        <sz val="8"/>
        <color rgb="FF000000"/>
        <rFont val="whsc"/>
        <charset val="134"/>
      </rPr>
      <t>1GQN-230</t>
    </r>
  </si>
  <si>
    <r>
      <rPr>
        <sz val="8"/>
        <color rgb="FF000000"/>
        <rFont val="宋体"/>
        <charset val="134"/>
      </rPr>
      <t>白鹤村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</si>
  <si>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r>
      <rPr>
        <sz val="8"/>
        <color rgb="FF000000"/>
        <rFont val="whsc"/>
        <charset val="134"/>
      </rPr>
      <t>杜娟</t>
    </r>
  </si>
  <si>
    <t>合计（申报资料66份、32户、82台）</t>
  </si>
  <si>
    <t>——</t>
  </si>
  <si>
    <r>
      <rPr>
        <b/>
        <sz val="10"/>
        <color rgb="FF000000"/>
        <rFont val="whsc"/>
        <charset val="134"/>
      </rPr>
      <t>申请表编号</t>
    </r>
  </si>
  <si>
    <t>购机者姓名或组织名称</t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</si>
  <si>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</si>
  <si>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</si>
  <si>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</si>
  <si>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t>补贴机具品目</t>
  </si>
  <si>
    <t>补贴机具型号</t>
  </si>
  <si>
    <t>补贴机具   生产企业</t>
  </si>
  <si>
    <t>购机数量</t>
  </si>
  <si>
    <t>销售价格（元）</t>
  </si>
  <si>
    <t>中央补贴金额（元）</t>
  </si>
  <si>
    <t>补贴额     总计（元）</t>
  </si>
  <si>
    <r>
      <rPr>
        <sz val="8"/>
        <color rgb="FF000000"/>
        <rFont val="whsc"/>
        <charset val="134"/>
      </rPr>
      <t>邓公社区</t>
    </r>
  </si>
  <si>
    <r>
      <rPr>
        <sz val="5.5"/>
        <color rgb="FF000000"/>
        <rFont val="whsc"/>
        <charset val="134"/>
      </rPr>
      <t>岷江大道三段19号1栋3层</t>
    </r>
  </si>
  <si>
    <r>
      <rPr>
        <sz val="8"/>
        <color rgb="FF000000"/>
        <rFont val="whsc"/>
        <charset val="134"/>
      </rPr>
      <t>先寺村</t>
    </r>
  </si>
  <si>
    <r>
      <rPr>
        <sz val="8"/>
        <color rgb="FF000000"/>
        <rFont val="whsc"/>
        <charset val="134"/>
      </rPr>
      <t>8组12号</t>
    </r>
  </si>
  <si>
    <r>
      <rPr>
        <sz val="8"/>
        <color rgb="FF000000"/>
        <rFont val="whsc"/>
        <charset val="134"/>
      </rPr>
      <t>红石社区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</si>
  <si>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</si>
  <si>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柏杨村</t>
    </r>
  </si>
  <si>
    <r>
      <rPr>
        <sz val="8"/>
        <color rgb="FF000000"/>
        <rFont val="whsc"/>
        <charset val="134"/>
      </rPr>
      <t>3 组 1 号</t>
    </r>
  </si>
  <si>
    <r>
      <rPr>
        <sz val="8"/>
        <color rgb="FF000000"/>
        <rFont val="whsc"/>
        <charset val="134"/>
      </rPr>
      <t>张场社区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</si>
  <si>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</si>
  <si>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长乐村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</si>
  <si>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</si>
  <si>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杨柳村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</si>
  <si>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</si>
  <si>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龙马村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</si>
  <si>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</si>
  <si>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狮子社区</t>
    </r>
  </si>
  <si>
    <r>
      <rPr>
        <sz val="8"/>
        <color rgb="FF000000"/>
        <rFont val="whsc"/>
        <charset val="134"/>
      </rPr>
      <t>10组26号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</si>
  <si>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</si>
  <si>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纪碾村</t>
    </r>
  </si>
  <si>
    <r>
      <rPr>
        <sz val="8"/>
        <color rgb="FF000000"/>
        <rFont val="whsc"/>
        <charset val="134"/>
      </rPr>
      <t>19组</t>
    </r>
  </si>
  <si>
    <r>
      <rPr>
        <sz val="8"/>
        <color rgb="FF000000"/>
        <rFont val="whsc"/>
        <charset val="134"/>
      </rPr>
      <t>玉龙村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</si>
  <si>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</si>
  <si>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</si>
  <si>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回龙村</t>
    </r>
  </si>
  <si>
    <r>
      <rPr>
        <sz val="8"/>
        <color rgb="FF000000"/>
        <rFont val="whsc"/>
        <charset val="134"/>
      </rPr>
      <t>3号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</si>
  <si>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</si>
  <si>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永兴社区</t>
    </r>
  </si>
  <si>
    <r>
      <rPr>
        <sz val="7.5"/>
        <color rgb="FF000000"/>
        <rFont val="whsc"/>
        <charset val="134"/>
      </rPr>
      <t>和平街100号</t>
    </r>
  </si>
  <si>
    <r>
      <rPr>
        <sz val="8"/>
        <color rgb="FF000000"/>
        <rFont val="whsc"/>
        <charset val="134"/>
      </rPr>
      <t>古家社区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</si>
  <si>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</si>
  <si>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平岗社区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</si>
  <si>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</si>
  <si>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</si>
  <si>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11组4号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</si>
  <si>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</si>
  <si>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花碑社区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</si>
  <si>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</si>
  <si>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东华村</t>
    </r>
  </si>
  <si>
    <r>
      <rPr>
        <sz val="8"/>
        <color rgb="FF000000"/>
        <rFont val="whsc"/>
        <charset val="134"/>
      </rPr>
      <t>董大桥村</t>
    </r>
  </si>
  <si>
    <r>
      <rPr>
        <sz val="8"/>
        <color rgb="FF000000"/>
        <rFont val="whsc"/>
        <charset val="134"/>
      </rPr>
      <t>杨牌村</t>
    </r>
  </si>
  <si>
    <r>
      <rPr>
        <sz val="8"/>
        <color rgb="FF000000"/>
        <rFont val="whsc"/>
        <charset val="134"/>
      </rPr>
      <t>广滩村</t>
    </r>
  </si>
  <si>
    <r>
      <rPr>
        <sz val="8"/>
        <color rgb="FF000000"/>
        <rFont val="whsc"/>
        <charset val="134"/>
      </rPr>
      <t>花源社区</t>
    </r>
  </si>
  <si>
    <r>
      <rPr>
        <sz val="8"/>
        <color rgb="FF000000"/>
        <rFont val="whsc"/>
        <charset val="134"/>
      </rPr>
      <t>金桥社区</t>
    </r>
  </si>
  <si>
    <r>
      <rPr>
        <sz val="5.5"/>
        <color rgb="FF000000"/>
        <rFont val="whsc"/>
        <charset val="134"/>
      </rPr>
      <t>杨柳大道90号1栋1层21号</t>
    </r>
  </si>
  <si>
    <r>
      <rPr>
        <sz val="8"/>
        <color rgb="FF000000"/>
        <rFont val="whsc"/>
        <charset val="134"/>
      </rPr>
      <t>马王村</t>
    </r>
  </si>
  <si>
    <r>
      <rPr>
        <sz val="8"/>
        <color rgb="FF000000"/>
        <rFont val="whsc"/>
        <charset val="134"/>
      </rPr>
      <t>白鹤村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</si>
</sst>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rgb="FF000000"/>
      <name val="华文中宋"/>
      <charset val="134"/>
    </font>
    <font>
      <b/>
      <sz val="12"/>
      <color rgb="FF000000"/>
      <name val="宋体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sz val="6"/>
      <color rgb="FF000000"/>
      <name val="宋体"/>
      <charset val="134"/>
    </font>
    <font>
      <sz val="6.5"/>
      <color rgb="FF000000"/>
      <name val="whsc"/>
      <charset val="134"/>
    </font>
    <font>
      <sz val="6"/>
      <color rgb="FF000000"/>
      <name val="whsc"/>
      <charset val="134"/>
    </font>
    <font>
      <b/>
      <sz val="14"/>
      <color theme="1"/>
      <name val="宋体"/>
      <charset val="134"/>
      <scheme val="minor"/>
    </font>
    <font>
      <b/>
      <sz val="9"/>
      <color rgb="FF000000"/>
      <name val="whsc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华文中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0" xfId="0" applyNumberFormat="1" applyFont="1" applyFill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4" fillId="2" borderId="11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P78" sqref="P78"/>
    </sheetView>
  </sheetViews>
  <sheetFormatPr defaultColWidth="9" defaultRowHeight="13.5"/>
  <cols>
    <col min="1" max="1" width="6.125" customWidth="1"/>
  </cols>
  <sheetData>
    <row r="1" ht="29.25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22" customHeight="1" spans="1:13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11" t="s">
        <v>4</v>
      </c>
      <c r="M2" s="12"/>
    </row>
    <row r="3" ht="57.75" spans="1:13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</row>
    <row r="4" ht="33" spans="1:13">
      <c r="A4" s="4">
        <v>1</v>
      </c>
      <c r="B4" s="6" t="s">
        <v>17</v>
      </c>
      <c r="C4" s="6" t="s">
        <v>18</v>
      </c>
      <c r="D4" s="5" t="s">
        <v>19</v>
      </c>
      <c r="E4" s="8" t="s">
        <v>20</v>
      </c>
      <c r="F4" s="9" t="s">
        <v>21</v>
      </c>
      <c r="G4" s="6" t="s">
        <v>22</v>
      </c>
      <c r="H4" s="6" t="s">
        <v>23</v>
      </c>
      <c r="I4" s="9" t="s">
        <v>24</v>
      </c>
      <c r="J4" s="6">
        <v>1</v>
      </c>
      <c r="K4" s="6">
        <v>47999</v>
      </c>
      <c r="L4" s="13">
        <v>14400</v>
      </c>
      <c r="M4" s="14">
        <f>L4*J4</f>
        <v>14400</v>
      </c>
    </row>
    <row r="5" ht="21.75" spans="1:13">
      <c r="A5" s="6">
        <v>2</v>
      </c>
      <c r="B5" s="6" t="s">
        <v>25</v>
      </c>
      <c r="C5" s="6" t="s">
        <v>26</v>
      </c>
      <c r="D5" s="9" t="s">
        <v>27</v>
      </c>
      <c r="E5" s="6" t="s">
        <v>28</v>
      </c>
      <c r="F5" s="6" t="s">
        <v>29</v>
      </c>
      <c r="G5" s="6" t="s">
        <v>30</v>
      </c>
      <c r="H5" s="6" t="s">
        <v>31</v>
      </c>
      <c r="I5" s="9" t="s">
        <v>32</v>
      </c>
      <c r="J5" s="6">
        <v>1</v>
      </c>
      <c r="K5" s="6">
        <v>9600</v>
      </c>
      <c r="L5" s="13">
        <v>2300</v>
      </c>
      <c r="M5" s="14">
        <f t="shared" ref="M5:M36" si="0">L5*J5</f>
        <v>2300</v>
      </c>
    </row>
    <row r="6" ht="21.75" spans="1:13">
      <c r="A6" s="4">
        <v>3</v>
      </c>
      <c r="B6" s="6" t="s">
        <v>25</v>
      </c>
      <c r="C6" s="6" t="s">
        <v>26</v>
      </c>
      <c r="D6" s="9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9" t="s">
        <v>32</v>
      </c>
      <c r="J6" s="6">
        <v>1</v>
      </c>
      <c r="K6" s="6">
        <v>9600</v>
      </c>
      <c r="L6" s="13">
        <v>2300</v>
      </c>
      <c r="M6" s="14">
        <f t="shared" si="0"/>
        <v>2300</v>
      </c>
    </row>
    <row r="7" ht="42" spans="1:13">
      <c r="A7" s="6">
        <v>4</v>
      </c>
      <c r="B7" s="6" t="s">
        <v>25</v>
      </c>
      <c r="C7" s="6" t="s">
        <v>26</v>
      </c>
      <c r="D7" s="9" t="s">
        <v>27</v>
      </c>
      <c r="E7" s="6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6">
        <v>1</v>
      </c>
      <c r="K7" s="6">
        <v>181000</v>
      </c>
      <c r="L7" s="13">
        <v>41900</v>
      </c>
      <c r="M7" s="14">
        <f t="shared" si="0"/>
        <v>41900</v>
      </c>
    </row>
    <row r="8" ht="32.25" spans="1:13">
      <c r="A8" s="4">
        <v>5</v>
      </c>
      <c r="B8" s="6" t="s">
        <v>38</v>
      </c>
      <c r="C8" s="6" t="s">
        <v>39</v>
      </c>
      <c r="D8" s="9" t="s">
        <v>40</v>
      </c>
      <c r="E8" s="8" t="s">
        <v>20</v>
      </c>
      <c r="F8" s="9" t="s">
        <v>21</v>
      </c>
      <c r="G8" s="6" t="s">
        <v>22</v>
      </c>
      <c r="H8" s="6" t="s">
        <v>23</v>
      </c>
      <c r="I8" s="9" t="s">
        <v>24</v>
      </c>
      <c r="J8" s="6">
        <v>1</v>
      </c>
      <c r="K8" s="6">
        <v>42999</v>
      </c>
      <c r="L8" s="13">
        <v>14400</v>
      </c>
      <c r="M8" s="14">
        <f t="shared" si="0"/>
        <v>14400</v>
      </c>
    </row>
    <row r="9" ht="32.25" spans="1:13">
      <c r="A9" s="6">
        <v>6</v>
      </c>
      <c r="B9" s="6" t="s">
        <v>38</v>
      </c>
      <c r="C9" s="6" t="s">
        <v>39</v>
      </c>
      <c r="D9" s="9" t="s">
        <v>40</v>
      </c>
      <c r="E9" s="8" t="s">
        <v>20</v>
      </c>
      <c r="F9" s="9" t="s">
        <v>21</v>
      </c>
      <c r="G9" s="6" t="s">
        <v>41</v>
      </c>
      <c r="H9" s="6" t="s">
        <v>23</v>
      </c>
      <c r="I9" s="9" t="s">
        <v>24</v>
      </c>
      <c r="J9" s="6">
        <v>1</v>
      </c>
      <c r="K9" s="6">
        <v>59999</v>
      </c>
      <c r="L9" s="13">
        <v>14400</v>
      </c>
      <c r="M9" s="14">
        <f t="shared" si="0"/>
        <v>14400</v>
      </c>
    </row>
    <row r="10" ht="32.25" spans="1:13">
      <c r="A10" s="4">
        <v>7</v>
      </c>
      <c r="B10" s="6" t="s">
        <v>38</v>
      </c>
      <c r="C10" s="6" t="s">
        <v>39</v>
      </c>
      <c r="D10" s="9" t="s">
        <v>40</v>
      </c>
      <c r="E10" s="8" t="s">
        <v>20</v>
      </c>
      <c r="F10" s="9" t="s">
        <v>21</v>
      </c>
      <c r="G10" s="6" t="s">
        <v>41</v>
      </c>
      <c r="H10" s="6" t="s">
        <v>23</v>
      </c>
      <c r="I10" s="9" t="s">
        <v>24</v>
      </c>
      <c r="J10" s="6">
        <v>1</v>
      </c>
      <c r="K10" s="6">
        <v>59999</v>
      </c>
      <c r="L10" s="13">
        <v>14400</v>
      </c>
      <c r="M10" s="14">
        <f t="shared" si="0"/>
        <v>14400</v>
      </c>
    </row>
    <row r="11" ht="32.25" spans="1:13">
      <c r="A11" s="6">
        <v>8</v>
      </c>
      <c r="B11" s="6" t="s">
        <v>38</v>
      </c>
      <c r="C11" s="6" t="s">
        <v>39</v>
      </c>
      <c r="D11" s="9" t="s">
        <v>40</v>
      </c>
      <c r="E11" s="8" t="s">
        <v>20</v>
      </c>
      <c r="F11" s="9" t="s">
        <v>21</v>
      </c>
      <c r="G11" s="6" t="s">
        <v>22</v>
      </c>
      <c r="H11" s="6" t="s">
        <v>23</v>
      </c>
      <c r="I11" s="9" t="s">
        <v>24</v>
      </c>
      <c r="J11" s="6">
        <v>1</v>
      </c>
      <c r="K11" s="6">
        <v>42999</v>
      </c>
      <c r="L11" s="13">
        <v>14400</v>
      </c>
      <c r="M11" s="14">
        <f t="shared" si="0"/>
        <v>14400</v>
      </c>
    </row>
    <row r="12" ht="32.25" spans="1:13">
      <c r="A12" s="4">
        <v>9</v>
      </c>
      <c r="B12" s="6" t="s">
        <v>38</v>
      </c>
      <c r="C12" s="6" t="s">
        <v>39</v>
      </c>
      <c r="D12" s="9" t="s">
        <v>40</v>
      </c>
      <c r="E12" s="8" t="s">
        <v>20</v>
      </c>
      <c r="F12" s="9" t="s">
        <v>21</v>
      </c>
      <c r="G12" s="6" t="s">
        <v>41</v>
      </c>
      <c r="H12" s="6" t="s">
        <v>23</v>
      </c>
      <c r="I12" s="9" t="s">
        <v>24</v>
      </c>
      <c r="J12" s="6">
        <v>1</v>
      </c>
      <c r="K12" s="6">
        <v>59999</v>
      </c>
      <c r="L12" s="13">
        <v>14400</v>
      </c>
      <c r="M12" s="14">
        <f t="shared" si="0"/>
        <v>14400</v>
      </c>
    </row>
    <row r="13" ht="32.25" spans="1:13">
      <c r="A13" s="6">
        <v>10</v>
      </c>
      <c r="B13" s="6" t="s">
        <v>42</v>
      </c>
      <c r="C13" s="6" t="s">
        <v>43</v>
      </c>
      <c r="D13" s="9" t="s">
        <v>44</v>
      </c>
      <c r="E13" s="8" t="s">
        <v>20</v>
      </c>
      <c r="F13" s="9" t="s">
        <v>21</v>
      </c>
      <c r="G13" s="6" t="s">
        <v>45</v>
      </c>
      <c r="H13" s="6" t="s">
        <v>46</v>
      </c>
      <c r="I13" s="9" t="s">
        <v>24</v>
      </c>
      <c r="J13" s="6">
        <v>1</v>
      </c>
      <c r="K13" s="6">
        <v>29999</v>
      </c>
      <c r="L13" s="13">
        <v>9000</v>
      </c>
      <c r="M13" s="14">
        <f t="shared" si="0"/>
        <v>9000</v>
      </c>
    </row>
    <row r="14" ht="21.75" spans="1:13">
      <c r="A14" s="4">
        <v>11</v>
      </c>
      <c r="B14" s="6" t="s">
        <v>47</v>
      </c>
      <c r="C14" s="25" t="s">
        <v>48</v>
      </c>
      <c r="D14" s="9" t="s">
        <v>49</v>
      </c>
      <c r="E14" s="6" t="s">
        <v>28</v>
      </c>
      <c r="F14" s="6" t="s">
        <v>50</v>
      </c>
      <c r="G14" s="6" t="s">
        <v>51</v>
      </c>
      <c r="H14" s="6" t="s">
        <v>31</v>
      </c>
      <c r="I14" s="9" t="s">
        <v>52</v>
      </c>
      <c r="J14" s="6">
        <v>1</v>
      </c>
      <c r="K14" s="6">
        <v>14500</v>
      </c>
      <c r="L14" s="13">
        <v>2300</v>
      </c>
      <c r="M14" s="14">
        <f t="shared" si="0"/>
        <v>2300</v>
      </c>
    </row>
    <row r="15" ht="21.75" spans="1:13">
      <c r="A15" s="6">
        <v>12</v>
      </c>
      <c r="B15" s="6" t="s">
        <v>53</v>
      </c>
      <c r="C15" s="25" t="s">
        <v>54</v>
      </c>
      <c r="D15" s="6" t="s">
        <v>55</v>
      </c>
      <c r="E15" s="6" t="s">
        <v>28</v>
      </c>
      <c r="F15" s="6" t="s">
        <v>29</v>
      </c>
      <c r="G15" s="6" t="s">
        <v>30</v>
      </c>
      <c r="H15" s="6" t="s">
        <v>31</v>
      </c>
      <c r="I15" s="9" t="s">
        <v>56</v>
      </c>
      <c r="J15" s="6">
        <v>1</v>
      </c>
      <c r="K15" s="6">
        <v>10500</v>
      </c>
      <c r="L15" s="13">
        <v>2300</v>
      </c>
      <c r="M15" s="14">
        <f t="shared" si="0"/>
        <v>2300</v>
      </c>
    </row>
    <row r="16" ht="21.75" spans="1:13">
      <c r="A16" s="4">
        <v>13</v>
      </c>
      <c r="B16" s="6" t="s">
        <v>53</v>
      </c>
      <c r="C16" s="25" t="s">
        <v>54</v>
      </c>
      <c r="D16" s="6" t="s">
        <v>55</v>
      </c>
      <c r="E16" s="6" t="s">
        <v>28</v>
      </c>
      <c r="F16" s="6" t="s">
        <v>57</v>
      </c>
      <c r="G16" s="6" t="s">
        <v>58</v>
      </c>
      <c r="H16" s="6" t="s">
        <v>59</v>
      </c>
      <c r="I16" s="9" t="s">
        <v>56</v>
      </c>
      <c r="J16" s="6">
        <v>1</v>
      </c>
      <c r="K16" s="6">
        <v>8800</v>
      </c>
      <c r="L16" s="13">
        <v>1800</v>
      </c>
      <c r="M16" s="14">
        <f t="shared" si="0"/>
        <v>1800</v>
      </c>
    </row>
    <row r="17" ht="32.25" spans="1:13">
      <c r="A17" s="6">
        <v>14</v>
      </c>
      <c r="B17" s="6" t="s">
        <v>53</v>
      </c>
      <c r="C17" s="25" t="s">
        <v>60</v>
      </c>
      <c r="D17" s="10" t="s">
        <v>61</v>
      </c>
      <c r="E17" s="8" t="s">
        <v>20</v>
      </c>
      <c r="F17" s="9" t="s">
        <v>21</v>
      </c>
      <c r="G17" s="6" t="s">
        <v>22</v>
      </c>
      <c r="H17" s="6" t="s">
        <v>23</v>
      </c>
      <c r="I17" s="9" t="s">
        <v>24</v>
      </c>
      <c r="J17" s="6">
        <v>1</v>
      </c>
      <c r="K17" s="6">
        <v>45999</v>
      </c>
      <c r="L17" s="13">
        <v>14400</v>
      </c>
      <c r="M17" s="14">
        <f t="shared" si="0"/>
        <v>14400</v>
      </c>
    </row>
    <row r="18" ht="32.25" spans="1:13">
      <c r="A18" s="4">
        <v>15</v>
      </c>
      <c r="B18" s="6" t="s">
        <v>47</v>
      </c>
      <c r="C18" s="6" t="s">
        <v>62</v>
      </c>
      <c r="D18" s="9" t="s">
        <v>63</v>
      </c>
      <c r="E18" s="8" t="s">
        <v>20</v>
      </c>
      <c r="F18" s="9" t="s">
        <v>21</v>
      </c>
      <c r="G18" s="6" t="s">
        <v>45</v>
      </c>
      <c r="H18" s="6" t="s">
        <v>46</v>
      </c>
      <c r="I18" s="9" t="s">
        <v>24</v>
      </c>
      <c r="J18" s="6">
        <v>1</v>
      </c>
      <c r="K18" s="6">
        <v>32999</v>
      </c>
      <c r="L18" s="13">
        <v>9000</v>
      </c>
      <c r="M18" s="14">
        <f t="shared" si="0"/>
        <v>9000</v>
      </c>
    </row>
    <row r="19" ht="32.25" spans="1:13">
      <c r="A19" s="6">
        <v>16</v>
      </c>
      <c r="B19" s="6" t="s">
        <v>47</v>
      </c>
      <c r="C19" s="6" t="s">
        <v>64</v>
      </c>
      <c r="D19" s="9" t="s">
        <v>65</v>
      </c>
      <c r="E19" s="6" t="s">
        <v>66</v>
      </c>
      <c r="F19" s="9" t="s">
        <v>67</v>
      </c>
      <c r="G19" s="6" t="s">
        <v>68</v>
      </c>
      <c r="H19" s="6" t="s">
        <v>69</v>
      </c>
      <c r="I19" s="9" t="s">
        <v>70</v>
      </c>
      <c r="J19" s="6">
        <v>1</v>
      </c>
      <c r="K19" s="6">
        <v>100000</v>
      </c>
      <c r="L19" s="13">
        <v>42000</v>
      </c>
      <c r="M19" s="14">
        <f t="shared" si="0"/>
        <v>42000</v>
      </c>
    </row>
    <row r="20" ht="32.25" spans="1:13">
      <c r="A20" s="4">
        <v>17</v>
      </c>
      <c r="B20" s="6" t="s">
        <v>47</v>
      </c>
      <c r="C20" s="6" t="s">
        <v>64</v>
      </c>
      <c r="D20" s="9" t="s">
        <v>65</v>
      </c>
      <c r="E20" s="6" t="s">
        <v>66</v>
      </c>
      <c r="F20" s="9" t="s">
        <v>67</v>
      </c>
      <c r="G20" s="6" t="s">
        <v>68</v>
      </c>
      <c r="H20" s="6" t="s">
        <v>69</v>
      </c>
      <c r="I20" s="9" t="s">
        <v>70</v>
      </c>
      <c r="J20" s="6">
        <v>1</v>
      </c>
      <c r="K20" s="6">
        <v>100000</v>
      </c>
      <c r="L20" s="13">
        <v>42000</v>
      </c>
      <c r="M20" s="14">
        <f t="shared" si="0"/>
        <v>42000</v>
      </c>
    </row>
    <row r="21" ht="32.25" spans="1:13">
      <c r="A21" s="6">
        <v>18</v>
      </c>
      <c r="B21" s="6" t="s">
        <v>17</v>
      </c>
      <c r="C21" s="25" t="s">
        <v>71</v>
      </c>
      <c r="D21" s="10" t="s">
        <v>72</v>
      </c>
      <c r="E21" s="8" t="s">
        <v>20</v>
      </c>
      <c r="F21" s="9" t="s">
        <v>21</v>
      </c>
      <c r="G21" s="6" t="s">
        <v>22</v>
      </c>
      <c r="H21" s="6" t="s">
        <v>23</v>
      </c>
      <c r="I21" s="9" t="s">
        <v>24</v>
      </c>
      <c r="J21" s="6">
        <v>1</v>
      </c>
      <c r="K21" s="6">
        <v>47999</v>
      </c>
      <c r="L21" s="13">
        <v>14400</v>
      </c>
      <c r="M21" s="14">
        <f t="shared" si="0"/>
        <v>14400</v>
      </c>
    </row>
    <row r="22" ht="31.5" spans="1:13">
      <c r="A22" s="4">
        <v>19</v>
      </c>
      <c r="B22" s="6" t="s">
        <v>25</v>
      </c>
      <c r="C22" s="6" t="s">
        <v>73</v>
      </c>
      <c r="D22" s="10" t="s">
        <v>74</v>
      </c>
      <c r="E22" s="6" t="s">
        <v>33</v>
      </c>
      <c r="F22" s="9" t="s">
        <v>34</v>
      </c>
      <c r="G22" s="8" t="s">
        <v>75</v>
      </c>
      <c r="H22" s="8" t="s">
        <v>76</v>
      </c>
      <c r="I22" s="9" t="s">
        <v>37</v>
      </c>
      <c r="J22" s="6">
        <v>1</v>
      </c>
      <c r="K22" s="6">
        <v>72000</v>
      </c>
      <c r="L22" s="13">
        <v>11700</v>
      </c>
      <c r="M22" s="14">
        <f t="shared" si="0"/>
        <v>11700</v>
      </c>
    </row>
    <row r="23" ht="21.75" spans="1:13">
      <c r="A23" s="6">
        <v>20</v>
      </c>
      <c r="B23" s="6" t="s">
        <v>25</v>
      </c>
      <c r="C23" s="6" t="s">
        <v>73</v>
      </c>
      <c r="D23" s="10" t="s">
        <v>74</v>
      </c>
      <c r="E23" s="6" t="s">
        <v>77</v>
      </c>
      <c r="F23" s="6" t="s">
        <v>29</v>
      </c>
      <c r="G23" s="6" t="s">
        <v>78</v>
      </c>
      <c r="H23" s="6" t="s">
        <v>79</v>
      </c>
      <c r="I23" s="9" t="s">
        <v>37</v>
      </c>
      <c r="J23" s="6">
        <v>1</v>
      </c>
      <c r="K23" s="6">
        <v>8600</v>
      </c>
      <c r="L23" s="13">
        <v>1800</v>
      </c>
      <c r="M23" s="14">
        <f t="shared" si="0"/>
        <v>1800</v>
      </c>
    </row>
    <row r="24" ht="21.75" spans="1:13">
      <c r="A24" s="4">
        <v>21</v>
      </c>
      <c r="B24" s="6" t="s">
        <v>25</v>
      </c>
      <c r="C24" s="6" t="s">
        <v>73</v>
      </c>
      <c r="D24" s="10" t="s">
        <v>74</v>
      </c>
      <c r="E24" s="6" t="s">
        <v>77</v>
      </c>
      <c r="F24" s="6" t="s">
        <v>29</v>
      </c>
      <c r="G24" s="6" t="s">
        <v>78</v>
      </c>
      <c r="H24" s="6" t="s">
        <v>79</v>
      </c>
      <c r="I24" s="9" t="s">
        <v>37</v>
      </c>
      <c r="J24" s="6">
        <v>1</v>
      </c>
      <c r="K24" s="6">
        <v>8600</v>
      </c>
      <c r="L24" s="13">
        <v>1800</v>
      </c>
      <c r="M24" s="14">
        <f t="shared" si="0"/>
        <v>1800</v>
      </c>
    </row>
    <row r="25" ht="21" spans="1:13">
      <c r="A25" s="6">
        <v>22</v>
      </c>
      <c r="B25" s="6" t="s">
        <v>47</v>
      </c>
      <c r="C25" s="25" t="s">
        <v>80</v>
      </c>
      <c r="D25" s="9" t="s">
        <v>81</v>
      </c>
      <c r="E25" s="6" t="s">
        <v>33</v>
      </c>
      <c r="F25" s="6" t="s">
        <v>82</v>
      </c>
      <c r="G25" s="8" t="s">
        <v>83</v>
      </c>
      <c r="H25" s="8" t="s">
        <v>84</v>
      </c>
      <c r="I25" s="9" t="s">
        <v>37</v>
      </c>
      <c r="J25" s="6">
        <v>1</v>
      </c>
      <c r="K25" s="6">
        <v>127000</v>
      </c>
      <c r="L25" s="13">
        <v>18000</v>
      </c>
      <c r="M25" s="14">
        <f t="shared" si="0"/>
        <v>18000</v>
      </c>
    </row>
    <row r="26" ht="26.25" spans="1:13">
      <c r="A26" s="4">
        <v>23</v>
      </c>
      <c r="B26" s="6" t="s">
        <v>47</v>
      </c>
      <c r="C26" s="25" t="s">
        <v>80</v>
      </c>
      <c r="D26" s="9" t="s">
        <v>81</v>
      </c>
      <c r="E26" s="6" t="s">
        <v>85</v>
      </c>
      <c r="F26" s="6" t="s">
        <v>86</v>
      </c>
      <c r="G26" s="8" t="s">
        <v>87</v>
      </c>
      <c r="H26" s="8" t="s">
        <v>88</v>
      </c>
      <c r="I26" s="9" t="s">
        <v>37</v>
      </c>
      <c r="J26" s="6">
        <v>1</v>
      </c>
      <c r="K26" s="6">
        <v>86000</v>
      </c>
      <c r="L26" s="13">
        <v>24900</v>
      </c>
      <c r="M26" s="14">
        <f t="shared" si="0"/>
        <v>24900</v>
      </c>
    </row>
    <row r="27" ht="21" spans="1:13">
      <c r="A27" s="6">
        <v>24</v>
      </c>
      <c r="B27" s="6" t="s">
        <v>47</v>
      </c>
      <c r="C27" s="25" t="s">
        <v>89</v>
      </c>
      <c r="D27" s="9" t="s">
        <v>90</v>
      </c>
      <c r="E27" s="6" t="s">
        <v>91</v>
      </c>
      <c r="F27" s="6" t="s">
        <v>92</v>
      </c>
      <c r="G27" s="6" t="s">
        <v>93</v>
      </c>
      <c r="H27" s="6" t="s">
        <v>94</v>
      </c>
      <c r="I27" s="9" t="s">
        <v>95</v>
      </c>
      <c r="J27" s="6">
        <v>6</v>
      </c>
      <c r="K27" s="6">
        <v>1750</v>
      </c>
      <c r="L27" s="13">
        <v>470</v>
      </c>
      <c r="M27" s="14">
        <f t="shared" si="0"/>
        <v>2820</v>
      </c>
    </row>
    <row r="28" ht="21" spans="1:13">
      <c r="A28" s="4">
        <v>25</v>
      </c>
      <c r="B28" s="6" t="s">
        <v>47</v>
      </c>
      <c r="C28" s="25" t="s">
        <v>89</v>
      </c>
      <c r="D28" s="9" t="s">
        <v>90</v>
      </c>
      <c r="E28" s="6" t="s">
        <v>91</v>
      </c>
      <c r="F28" s="6" t="s">
        <v>92</v>
      </c>
      <c r="G28" s="6" t="s">
        <v>96</v>
      </c>
      <c r="H28" s="6" t="s">
        <v>94</v>
      </c>
      <c r="I28" s="9" t="s">
        <v>95</v>
      </c>
      <c r="J28" s="6">
        <v>2</v>
      </c>
      <c r="K28" s="6">
        <v>1750</v>
      </c>
      <c r="L28" s="13">
        <v>470</v>
      </c>
      <c r="M28" s="14">
        <f t="shared" si="0"/>
        <v>940</v>
      </c>
    </row>
    <row r="29" ht="32.25" spans="1:13">
      <c r="A29" s="6">
        <v>26</v>
      </c>
      <c r="B29" s="6" t="s">
        <v>97</v>
      </c>
      <c r="C29" s="6" t="s">
        <v>98</v>
      </c>
      <c r="D29" s="10" t="s">
        <v>99</v>
      </c>
      <c r="E29" s="8" t="s">
        <v>20</v>
      </c>
      <c r="F29" s="9" t="s">
        <v>21</v>
      </c>
      <c r="G29" s="6" t="s">
        <v>22</v>
      </c>
      <c r="H29" s="6" t="s">
        <v>23</v>
      </c>
      <c r="I29" s="9" t="s">
        <v>24</v>
      </c>
      <c r="J29" s="6">
        <v>1</v>
      </c>
      <c r="K29" s="6">
        <v>42999</v>
      </c>
      <c r="L29" s="13">
        <v>14400</v>
      </c>
      <c r="M29" s="14">
        <f t="shared" si="0"/>
        <v>14400</v>
      </c>
    </row>
    <row r="30" ht="32.25" spans="1:13">
      <c r="A30" s="4">
        <v>27</v>
      </c>
      <c r="B30" s="6" t="s">
        <v>97</v>
      </c>
      <c r="C30" s="6" t="s">
        <v>98</v>
      </c>
      <c r="D30" s="10" t="s">
        <v>99</v>
      </c>
      <c r="E30" s="8" t="s">
        <v>20</v>
      </c>
      <c r="F30" s="9" t="s">
        <v>21</v>
      </c>
      <c r="G30" s="6" t="s">
        <v>22</v>
      </c>
      <c r="H30" s="6" t="s">
        <v>23</v>
      </c>
      <c r="I30" s="9" t="s">
        <v>24</v>
      </c>
      <c r="J30" s="6">
        <v>1</v>
      </c>
      <c r="K30" s="6">
        <v>47999</v>
      </c>
      <c r="L30" s="13">
        <v>14400</v>
      </c>
      <c r="M30" s="14">
        <f t="shared" si="0"/>
        <v>14400</v>
      </c>
    </row>
    <row r="31" ht="32.25" spans="1:13">
      <c r="A31" s="6">
        <v>28</v>
      </c>
      <c r="B31" s="6" t="s">
        <v>97</v>
      </c>
      <c r="C31" s="6" t="s">
        <v>98</v>
      </c>
      <c r="D31" s="10" t="s">
        <v>99</v>
      </c>
      <c r="E31" s="8" t="s">
        <v>20</v>
      </c>
      <c r="F31" s="9" t="s">
        <v>21</v>
      </c>
      <c r="G31" s="6" t="s">
        <v>41</v>
      </c>
      <c r="H31" s="6" t="s">
        <v>23</v>
      </c>
      <c r="I31" s="9" t="s">
        <v>24</v>
      </c>
      <c r="J31" s="6">
        <v>1</v>
      </c>
      <c r="K31" s="6">
        <v>62999</v>
      </c>
      <c r="L31" s="13">
        <v>14400</v>
      </c>
      <c r="M31" s="14">
        <f t="shared" si="0"/>
        <v>14400</v>
      </c>
    </row>
    <row r="32" ht="32.25" spans="1:13">
      <c r="A32" s="4">
        <v>29</v>
      </c>
      <c r="B32" s="6" t="s">
        <v>97</v>
      </c>
      <c r="C32" s="6" t="s">
        <v>98</v>
      </c>
      <c r="D32" s="10" t="s">
        <v>99</v>
      </c>
      <c r="E32" s="8" t="s">
        <v>20</v>
      </c>
      <c r="F32" s="9" t="s">
        <v>21</v>
      </c>
      <c r="G32" s="6" t="s">
        <v>41</v>
      </c>
      <c r="H32" s="6" t="s">
        <v>23</v>
      </c>
      <c r="I32" s="9" t="s">
        <v>24</v>
      </c>
      <c r="J32" s="6">
        <v>1</v>
      </c>
      <c r="K32" s="6">
        <v>62999</v>
      </c>
      <c r="L32" s="13">
        <v>14400</v>
      </c>
      <c r="M32" s="14">
        <f t="shared" si="0"/>
        <v>14400</v>
      </c>
    </row>
    <row r="33" ht="32.25" spans="1:13">
      <c r="A33" s="6">
        <v>30</v>
      </c>
      <c r="B33" s="6" t="s">
        <v>97</v>
      </c>
      <c r="C33" s="6" t="s">
        <v>98</v>
      </c>
      <c r="D33" s="10" t="s">
        <v>99</v>
      </c>
      <c r="E33" s="8" t="s">
        <v>20</v>
      </c>
      <c r="F33" s="9" t="s">
        <v>21</v>
      </c>
      <c r="G33" s="6" t="s">
        <v>41</v>
      </c>
      <c r="H33" s="6" t="s">
        <v>23</v>
      </c>
      <c r="I33" s="9" t="s">
        <v>24</v>
      </c>
      <c r="J33" s="6">
        <v>1</v>
      </c>
      <c r="K33" s="6">
        <v>62999</v>
      </c>
      <c r="L33" s="13">
        <v>14400</v>
      </c>
      <c r="M33" s="14">
        <f t="shared" si="0"/>
        <v>14400</v>
      </c>
    </row>
    <row r="34" ht="32.25" spans="1:13">
      <c r="A34" s="4">
        <v>31</v>
      </c>
      <c r="B34" s="6" t="s">
        <v>17</v>
      </c>
      <c r="C34" s="6" t="s">
        <v>100</v>
      </c>
      <c r="D34" s="6" t="s">
        <v>101</v>
      </c>
      <c r="E34" s="6" t="s">
        <v>102</v>
      </c>
      <c r="F34" s="9" t="s">
        <v>103</v>
      </c>
      <c r="G34" s="6" t="s">
        <v>104</v>
      </c>
      <c r="H34" s="6" t="s">
        <v>105</v>
      </c>
      <c r="I34" s="9" t="s">
        <v>106</v>
      </c>
      <c r="J34" s="6">
        <v>1</v>
      </c>
      <c r="K34" s="6">
        <v>15000</v>
      </c>
      <c r="L34" s="13">
        <v>1600</v>
      </c>
      <c r="M34" s="14">
        <f t="shared" si="0"/>
        <v>1600</v>
      </c>
    </row>
    <row r="35" ht="31.5" spans="1:13">
      <c r="A35" s="6">
        <v>32</v>
      </c>
      <c r="B35" s="6" t="s">
        <v>17</v>
      </c>
      <c r="C35" s="6" t="s">
        <v>107</v>
      </c>
      <c r="D35" s="9" t="s">
        <v>108</v>
      </c>
      <c r="E35" s="6" t="s">
        <v>28</v>
      </c>
      <c r="F35" s="6" t="s">
        <v>109</v>
      </c>
      <c r="G35" s="6" t="s">
        <v>110</v>
      </c>
      <c r="H35" s="6" t="s">
        <v>31</v>
      </c>
      <c r="I35" s="9" t="s">
        <v>111</v>
      </c>
      <c r="J35" s="6">
        <v>1</v>
      </c>
      <c r="K35" s="6">
        <v>11800</v>
      </c>
      <c r="L35" s="13">
        <v>2300</v>
      </c>
      <c r="M35" s="14">
        <f t="shared" si="0"/>
        <v>2300</v>
      </c>
    </row>
    <row r="36" ht="32.25" spans="1:13">
      <c r="A36" s="4">
        <v>33</v>
      </c>
      <c r="B36" s="6" t="s">
        <v>17</v>
      </c>
      <c r="C36" s="6" t="s">
        <v>107</v>
      </c>
      <c r="D36" s="9" t="s">
        <v>108</v>
      </c>
      <c r="E36" s="8" t="s">
        <v>20</v>
      </c>
      <c r="F36" s="9" t="s">
        <v>21</v>
      </c>
      <c r="G36" s="6" t="s">
        <v>22</v>
      </c>
      <c r="H36" s="6" t="s">
        <v>23</v>
      </c>
      <c r="I36" s="9" t="s">
        <v>24</v>
      </c>
      <c r="J36" s="6">
        <v>1</v>
      </c>
      <c r="K36" s="6">
        <v>45999</v>
      </c>
      <c r="L36" s="13">
        <v>14400</v>
      </c>
      <c r="M36" s="14">
        <f t="shared" si="0"/>
        <v>14400</v>
      </c>
    </row>
    <row r="37" ht="26.25" spans="1:13">
      <c r="A37" s="6">
        <v>34</v>
      </c>
      <c r="B37" s="6" t="s">
        <v>17</v>
      </c>
      <c r="C37" s="6" t="s">
        <v>107</v>
      </c>
      <c r="D37" s="9" t="s">
        <v>108</v>
      </c>
      <c r="E37" s="6" t="s">
        <v>85</v>
      </c>
      <c r="F37" s="6" t="s">
        <v>86</v>
      </c>
      <c r="G37" s="8" t="s">
        <v>112</v>
      </c>
      <c r="H37" s="8" t="s">
        <v>113</v>
      </c>
      <c r="I37" s="9" t="s">
        <v>114</v>
      </c>
      <c r="J37" s="6">
        <v>1</v>
      </c>
      <c r="K37" s="6">
        <v>111500</v>
      </c>
      <c r="L37" s="13">
        <v>29100</v>
      </c>
      <c r="M37" s="14">
        <f t="shared" ref="M37:M69" si="1">L37*J37</f>
        <v>29100</v>
      </c>
    </row>
    <row r="38" ht="26.25" spans="1:13">
      <c r="A38" s="4">
        <v>35</v>
      </c>
      <c r="B38" s="6" t="s">
        <v>17</v>
      </c>
      <c r="C38" s="6" t="s">
        <v>107</v>
      </c>
      <c r="D38" s="9" t="s">
        <v>108</v>
      </c>
      <c r="E38" s="6" t="s">
        <v>85</v>
      </c>
      <c r="F38" s="6" t="s">
        <v>86</v>
      </c>
      <c r="G38" s="8" t="s">
        <v>112</v>
      </c>
      <c r="H38" s="8" t="s">
        <v>113</v>
      </c>
      <c r="I38" s="9" t="s">
        <v>114</v>
      </c>
      <c r="J38" s="6">
        <v>1</v>
      </c>
      <c r="K38" s="6">
        <v>111500</v>
      </c>
      <c r="L38" s="13">
        <v>29100</v>
      </c>
      <c r="M38" s="14">
        <f t="shared" si="1"/>
        <v>29100</v>
      </c>
    </row>
    <row r="39" ht="32.25" spans="1:13">
      <c r="A39" s="6">
        <v>36</v>
      </c>
      <c r="B39" s="6" t="s">
        <v>38</v>
      </c>
      <c r="C39" s="6" t="s">
        <v>115</v>
      </c>
      <c r="D39" s="9" t="s">
        <v>116</v>
      </c>
      <c r="E39" s="8" t="s">
        <v>20</v>
      </c>
      <c r="F39" s="9" t="s">
        <v>21</v>
      </c>
      <c r="G39" s="6" t="s">
        <v>41</v>
      </c>
      <c r="H39" s="6" t="s">
        <v>23</v>
      </c>
      <c r="I39" s="9" t="s">
        <v>24</v>
      </c>
      <c r="J39" s="6">
        <v>1</v>
      </c>
      <c r="K39" s="6">
        <v>59999</v>
      </c>
      <c r="L39" s="13">
        <v>14400</v>
      </c>
      <c r="M39" s="14">
        <f t="shared" si="1"/>
        <v>14400</v>
      </c>
    </row>
    <row r="40" ht="32.25" spans="1:13">
      <c r="A40" s="4">
        <v>37</v>
      </c>
      <c r="B40" s="6" t="s">
        <v>38</v>
      </c>
      <c r="C40" s="6" t="s">
        <v>115</v>
      </c>
      <c r="D40" s="9" t="s">
        <v>116</v>
      </c>
      <c r="E40" s="8" t="s">
        <v>20</v>
      </c>
      <c r="F40" s="9" t="s">
        <v>21</v>
      </c>
      <c r="G40" s="6" t="s">
        <v>41</v>
      </c>
      <c r="H40" s="6" t="s">
        <v>23</v>
      </c>
      <c r="I40" s="9" t="s">
        <v>24</v>
      </c>
      <c r="J40" s="6">
        <v>1</v>
      </c>
      <c r="K40" s="6">
        <v>59999</v>
      </c>
      <c r="L40" s="13">
        <v>14400</v>
      </c>
      <c r="M40" s="14">
        <f t="shared" si="1"/>
        <v>14400</v>
      </c>
    </row>
    <row r="41" ht="32.25" spans="1:13">
      <c r="A41" s="6">
        <v>38</v>
      </c>
      <c r="B41" s="6" t="s">
        <v>38</v>
      </c>
      <c r="C41" s="6" t="s">
        <v>115</v>
      </c>
      <c r="D41" s="9" t="s">
        <v>116</v>
      </c>
      <c r="E41" s="8" t="s">
        <v>20</v>
      </c>
      <c r="F41" s="9" t="s">
        <v>21</v>
      </c>
      <c r="G41" s="6" t="s">
        <v>22</v>
      </c>
      <c r="H41" s="6" t="s">
        <v>23</v>
      </c>
      <c r="I41" s="9" t="s">
        <v>24</v>
      </c>
      <c r="J41" s="6">
        <v>1</v>
      </c>
      <c r="K41" s="6">
        <v>42999</v>
      </c>
      <c r="L41" s="13">
        <v>14400</v>
      </c>
      <c r="M41" s="14">
        <f t="shared" si="1"/>
        <v>14400</v>
      </c>
    </row>
    <row r="42" ht="32.25" spans="1:13">
      <c r="A42" s="4">
        <v>39</v>
      </c>
      <c r="B42" s="6" t="s">
        <v>38</v>
      </c>
      <c r="C42" s="6" t="s">
        <v>115</v>
      </c>
      <c r="D42" s="9" t="s">
        <v>116</v>
      </c>
      <c r="E42" s="8" t="s">
        <v>20</v>
      </c>
      <c r="F42" s="9" t="s">
        <v>21</v>
      </c>
      <c r="G42" s="6" t="s">
        <v>22</v>
      </c>
      <c r="H42" s="6" t="s">
        <v>23</v>
      </c>
      <c r="I42" s="9" t="s">
        <v>24</v>
      </c>
      <c r="J42" s="6">
        <v>1</v>
      </c>
      <c r="K42" s="6">
        <v>42999</v>
      </c>
      <c r="L42" s="13">
        <v>14400</v>
      </c>
      <c r="M42" s="14">
        <f t="shared" si="1"/>
        <v>14400</v>
      </c>
    </row>
    <row r="43" ht="32.25" spans="1:13">
      <c r="A43" s="6">
        <v>40</v>
      </c>
      <c r="B43" s="6" t="s">
        <v>38</v>
      </c>
      <c r="C43" s="6" t="s">
        <v>115</v>
      </c>
      <c r="D43" s="9" t="s">
        <v>116</v>
      </c>
      <c r="E43" s="8" t="s">
        <v>20</v>
      </c>
      <c r="F43" s="9" t="s">
        <v>21</v>
      </c>
      <c r="G43" s="6" t="s">
        <v>41</v>
      </c>
      <c r="H43" s="6" t="s">
        <v>23</v>
      </c>
      <c r="I43" s="9" t="s">
        <v>24</v>
      </c>
      <c r="J43" s="6">
        <v>1</v>
      </c>
      <c r="K43" s="6">
        <v>59999</v>
      </c>
      <c r="L43" s="13">
        <v>14400</v>
      </c>
      <c r="M43" s="14">
        <f t="shared" si="1"/>
        <v>14400</v>
      </c>
    </row>
    <row r="44" ht="32.25" spans="1:13">
      <c r="A44" s="4">
        <v>41</v>
      </c>
      <c r="B44" s="6" t="s">
        <v>38</v>
      </c>
      <c r="C44" s="25" t="s">
        <v>117</v>
      </c>
      <c r="D44" s="9" t="s">
        <v>118</v>
      </c>
      <c r="E44" s="8" t="s">
        <v>20</v>
      </c>
      <c r="F44" s="9" t="s">
        <v>21</v>
      </c>
      <c r="G44" s="6" t="s">
        <v>22</v>
      </c>
      <c r="H44" s="6" t="s">
        <v>23</v>
      </c>
      <c r="I44" s="9" t="s">
        <v>24</v>
      </c>
      <c r="J44" s="6">
        <v>1</v>
      </c>
      <c r="K44" s="6">
        <v>45999</v>
      </c>
      <c r="L44" s="13">
        <v>14400</v>
      </c>
      <c r="M44" s="14">
        <f t="shared" si="1"/>
        <v>14400</v>
      </c>
    </row>
    <row r="45" ht="21.75" spans="1:13">
      <c r="A45" s="6">
        <v>42</v>
      </c>
      <c r="B45" s="6" t="s">
        <v>47</v>
      </c>
      <c r="C45" s="25" t="s">
        <v>119</v>
      </c>
      <c r="D45" s="9" t="s">
        <v>120</v>
      </c>
      <c r="E45" s="6" t="s">
        <v>28</v>
      </c>
      <c r="F45" s="6" t="s">
        <v>29</v>
      </c>
      <c r="G45" s="6" t="s">
        <v>121</v>
      </c>
      <c r="H45" s="6" t="s">
        <v>59</v>
      </c>
      <c r="I45" s="9" t="s">
        <v>122</v>
      </c>
      <c r="J45" s="6">
        <v>1</v>
      </c>
      <c r="K45" s="6">
        <v>9200</v>
      </c>
      <c r="L45" s="13">
        <v>1800</v>
      </c>
      <c r="M45" s="14">
        <f t="shared" si="1"/>
        <v>1800</v>
      </c>
    </row>
    <row r="46" ht="31.5" spans="1:13">
      <c r="A46" s="4">
        <v>43</v>
      </c>
      <c r="B46" s="6" t="s">
        <v>47</v>
      </c>
      <c r="C46" s="25" t="s">
        <v>119</v>
      </c>
      <c r="D46" s="9" t="s">
        <v>120</v>
      </c>
      <c r="E46" s="6" t="s">
        <v>123</v>
      </c>
      <c r="F46" s="9" t="s">
        <v>124</v>
      </c>
      <c r="G46" s="6" t="s">
        <v>125</v>
      </c>
      <c r="H46" s="25" t="s">
        <v>126</v>
      </c>
      <c r="I46" s="9" t="s">
        <v>122</v>
      </c>
      <c r="J46" s="6">
        <v>1</v>
      </c>
      <c r="K46" s="6">
        <v>8800</v>
      </c>
      <c r="L46" s="13">
        <v>1600</v>
      </c>
      <c r="M46" s="14">
        <f t="shared" si="1"/>
        <v>1600</v>
      </c>
    </row>
    <row r="47" ht="26.25" spans="1:13">
      <c r="A47" s="6">
        <v>44</v>
      </c>
      <c r="B47" s="6" t="s">
        <v>47</v>
      </c>
      <c r="C47" s="25" t="s">
        <v>119</v>
      </c>
      <c r="D47" s="9" t="s">
        <v>120</v>
      </c>
      <c r="E47" s="6" t="s">
        <v>85</v>
      </c>
      <c r="F47" s="6" t="s">
        <v>86</v>
      </c>
      <c r="G47" s="8" t="s">
        <v>87</v>
      </c>
      <c r="H47" s="8" t="s">
        <v>88</v>
      </c>
      <c r="I47" s="15" t="s">
        <v>127</v>
      </c>
      <c r="J47" s="6">
        <v>1</v>
      </c>
      <c r="K47" s="6">
        <v>86000</v>
      </c>
      <c r="L47" s="13">
        <v>24900</v>
      </c>
      <c r="M47" s="14">
        <f t="shared" si="1"/>
        <v>24900</v>
      </c>
    </row>
    <row r="48" ht="32.25" spans="1:13">
      <c r="A48" s="4">
        <v>45</v>
      </c>
      <c r="B48" s="6" t="s">
        <v>47</v>
      </c>
      <c r="C48" s="6" t="s">
        <v>128</v>
      </c>
      <c r="D48" s="6" t="s">
        <v>129</v>
      </c>
      <c r="E48" s="8" t="s">
        <v>20</v>
      </c>
      <c r="F48" s="9" t="s">
        <v>21</v>
      </c>
      <c r="G48" s="6" t="s">
        <v>22</v>
      </c>
      <c r="H48" s="6" t="s">
        <v>23</v>
      </c>
      <c r="I48" s="9" t="s">
        <v>24</v>
      </c>
      <c r="J48" s="6">
        <v>1</v>
      </c>
      <c r="K48" s="6">
        <v>45999</v>
      </c>
      <c r="L48" s="13">
        <v>14400</v>
      </c>
      <c r="M48" s="14">
        <f t="shared" si="1"/>
        <v>14400</v>
      </c>
    </row>
    <row r="49" ht="21.75" spans="1:13">
      <c r="A49" s="6">
        <v>46</v>
      </c>
      <c r="B49" s="6" t="s">
        <v>47</v>
      </c>
      <c r="C49" s="6" t="s">
        <v>130</v>
      </c>
      <c r="D49" s="6" t="s">
        <v>131</v>
      </c>
      <c r="E49" s="6" t="s">
        <v>28</v>
      </c>
      <c r="F49" s="6" t="s">
        <v>29</v>
      </c>
      <c r="G49" s="6" t="s">
        <v>30</v>
      </c>
      <c r="H49" s="6" t="s">
        <v>31</v>
      </c>
      <c r="I49" s="9" t="s">
        <v>122</v>
      </c>
      <c r="J49" s="6">
        <v>1</v>
      </c>
      <c r="K49" s="6">
        <v>10500</v>
      </c>
      <c r="L49" s="13">
        <v>2300</v>
      </c>
      <c r="M49" s="14">
        <f t="shared" si="1"/>
        <v>2300</v>
      </c>
    </row>
    <row r="50" ht="21.75" spans="1:13">
      <c r="A50" s="4">
        <v>47</v>
      </c>
      <c r="B50" s="6" t="s">
        <v>42</v>
      </c>
      <c r="C50" s="25" t="s">
        <v>132</v>
      </c>
      <c r="D50" s="10" t="s">
        <v>133</v>
      </c>
      <c r="E50" s="6" t="s">
        <v>28</v>
      </c>
      <c r="F50" s="6" t="s">
        <v>134</v>
      </c>
      <c r="G50" s="6" t="s">
        <v>135</v>
      </c>
      <c r="H50" s="6" t="s">
        <v>31</v>
      </c>
      <c r="I50" s="9" t="s">
        <v>136</v>
      </c>
      <c r="J50" s="6">
        <v>2</v>
      </c>
      <c r="K50" s="6">
        <v>10000</v>
      </c>
      <c r="L50" s="13">
        <v>2300</v>
      </c>
      <c r="M50" s="14">
        <f t="shared" si="1"/>
        <v>4600</v>
      </c>
    </row>
    <row r="51" ht="21.75" spans="1:13">
      <c r="A51" s="6">
        <v>48</v>
      </c>
      <c r="B51" s="6" t="s">
        <v>42</v>
      </c>
      <c r="C51" s="25" t="s">
        <v>132</v>
      </c>
      <c r="D51" s="10" t="s">
        <v>133</v>
      </c>
      <c r="E51" s="6" t="s">
        <v>28</v>
      </c>
      <c r="F51" s="6" t="s">
        <v>134</v>
      </c>
      <c r="G51" s="6" t="s">
        <v>135</v>
      </c>
      <c r="H51" s="6" t="s">
        <v>31</v>
      </c>
      <c r="I51" s="9" t="s">
        <v>136</v>
      </c>
      <c r="J51" s="6">
        <v>1</v>
      </c>
      <c r="K51" s="6">
        <v>12500</v>
      </c>
      <c r="L51" s="13">
        <v>2300</v>
      </c>
      <c r="M51" s="14">
        <f t="shared" si="1"/>
        <v>2300</v>
      </c>
    </row>
    <row r="52" ht="21.75" spans="1:13">
      <c r="A52" s="4">
        <v>49</v>
      </c>
      <c r="B52" s="6" t="s">
        <v>42</v>
      </c>
      <c r="C52" s="25" t="s">
        <v>132</v>
      </c>
      <c r="D52" s="10" t="s">
        <v>133</v>
      </c>
      <c r="E52" s="6" t="s">
        <v>28</v>
      </c>
      <c r="F52" s="6" t="s">
        <v>57</v>
      </c>
      <c r="G52" s="6" t="s">
        <v>137</v>
      </c>
      <c r="H52" s="6" t="s">
        <v>31</v>
      </c>
      <c r="I52" s="9" t="s">
        <v>136</v>
      </c>
      <c r="J52" s="6">
        <v>1</v>
      </c>
      <c r="K52" s="6">
        <v>8800</v>
      </c>
      <c r="L52" s="13">
        <v>2300</v>
      </c>
      <c r="M52" s="14">
        <f t="shared" si="1"/>
        <v>2300</v>
      </c>
    </row>
    <row r="53" ht="31.5" spans="1:13">
      <c r="A53" s="6">
        <v>50</v>
      </c>
      <c r="B53" s="6" t="s">
        <v>42</v>
      </c>
      <c r="C53" s="25" t="s">
        <v>132</v>
      </c>
      <c r="D53" s="10" t="s">
        <v>133</v>
      </c>
      <c r="E53" s="6" t="s">
        <v>33</v>
      </c>
      <c r="F53" s="9" t="s">
        <v>34</v>
      </c>
      <c r="G53" s="8" t="s">
        <v>138</v>
      </c>
      <c r="H53" s="8" t="s">
        <v>139</v>
      </c>
      <c r="I53" s="9" t="s">
        <v>122</v>
      </c>
      <c r="J53" s="6">
        <v>1</v>
      </c>
      <c r="K53" s="6">
        <v>166000</v>
      </c>
      <c r="L53" s="13">
        <v>29500</v>
      </c>
      <c r="M53" s="14">
        <f t="shared" si="1"/>
        <v>29500</v>
      </c>
    </row>
    <row r="54" ht="32.25" spans="1:13">
      <c r="A54" s="4">
        <v>51</v>
      </c>
      <c r="B54" s="6" t="s">
        <v>53</v>
      </c>
      <c r="C54" s="25" t="s">
        <v>140</v>
      </c>
      <c r="D54" s="10" t="s">
        <v>141</v>
      </c>
      <c r="E54" s="8" t="s">
        <v>20</v>
      </c>
      <c r="F54" s="9" t="s">
        <v>21</v>
      </c>
      <c r="G54" s="6" t="s">
        <v>142</v>
      </c>
      <c r="H54" s="6" t="s">
        <v>23</v>
      </c>
      <c r="I54" s="9" t="s">
        <v>24</v>
      </c>
      <c r="J54" s="6">
        <v>1</v>
      </c>
      <c r="K54" s="6">
        <v>41999</v>
      </c>
      <c r="L54" s="13">
        <v>14400</v>
      </c>
      <c r="M54" s="14">
        <f t="shared" si="1"/>
        <v>14400</v>
      </c>
    </row>
    <row r="55" ht="26.25" spans="1:13">
      <c r="A55" s="6">
        <v>52</v>
      </c>
      <c r="B55" s="6" t="s">
        <v>53</v>
      </c>
      <c r="C55" s="25" t="s">
        <v>140</v>
      </c>
      <c r="D55" s="10" t="s">
        <v>141</v>
      </c>
      <c r="E55" s="6" t="s">
        <v>85</v>
      </c>
      <c r="F55" s="6" t="s">
        <v>86</v>
      </c>
      <c r="G55" s="8" t="s">
        <v>87</v>
      </c>
      <c r="H55" s="8" t="s">
        <v>88</v>
      </c>
      <c r="I55" s="15" t="s">
        <v>127</v>
      </c>
      <c r="J55" s="6">
        <v>5</v>
      </c>
      <c r="K55" s="6">
        <v>85000</v>
      </c>
      <c r="L55" s="13">
        <v>24900</v>
      </c>
      <c r="M55" s="14">
        <f t="shared" si="1"/>
        <v>124500</v>
      </c>
    </row>
    <row r="56" ht="32.25" spans="1:13">
      <c r="A56" s="4">
        <v>53</v>
      </c>
      <c r="B56" s="6" t="s">
        <v>42</v>
      </c>
      <c r="C56" s="25" t="s">
        <v>143</v>
      </c>
      <c r="D56" s="6" t="s">
        <v>144</v>
      </c>
      <c r="E56" s="8" t="s">
        <v>20</v>
      </c>
      <c r="F56" s="9" t="s">
        <v>21</v>
      </c>
      <c r="G56" s="6" t="s">
        <v>22</v>
      </c>
      <c r="H56" s="6" t="s">
        <v>23</v>
      </c>
      <c r="I56" s="9" t="s">
        <v>24</v>
      </c>
      <c r="J56" s="6">
        <v>2</v>
      </c>
      <c r="K56" s="6">
        <v>47999</v>
      </c>
      <c r="L56" s="13">
        <v>14400</v>
      </c>
      <c r="M56" s="14">
        <f t="shared" si="1"/>
        <v>28800</v>
      </c>
    </row>
    <row r="57" ht="21.75" spans="1:13">
      <c r="A57" s="6">
        <v>54</v>
      </c>
      <c r="B57" s="6" t="s">
        <v>47</v>
      </c>
      <c r="C57" s="6" t="s">
        <v>145</v>
      </c>
      <c r="D57" s="9" t="s">
        <v>146</v>
      </c>
      <c r="E57" s="6" t="s">
        <v>28</v>
      </c>
      <c r="F57" s="6" t="s">
        <v>134</v>
      </c>
      <c r="G57" s="6" t="s">
        <v>135</v>
      </c>
      <c r="H57" s="6" t="s">
        <v>31</v>
      </c>
      <c r="I57" s="9" t="s">
        <v>136</v>
      </c>
      <c r="J57" s="6">
        <v>1</v>
      </c>
      <c r="K57" s="6">
        <v>12600</v>
      </c>
      <c r="L57" s="13">
        <v>2300</v>
      </c>
      <c r="M57" s="14">
        <f t="shared" si="1"/>
        <v>2300</v>
      </c>
    </row>
    <row r="58" ht="42.75" spans="1:13">
      <c r="A58" s="4">
        <v>55</v>
      </c>
      <c r="B58" s="6" t="s">
        <v>47</v>
      </c>
      <c r="C58" s="6" t="s">
        <v>145</v>
      </c>
      <c r="D58" s="9" t="s">
        <v>146</v>
      </c>
      <c r="E58" s="6" t="s">
        <v>147</v>
      </c>
      <c r="F58" s="9" t="s">
        <v>34</v>
      </c>
      <c r="G58" s="6" t="s">
        <v>148</v>
      </c>
      <c r="H58" s="6" t="s">
        <v>149</v>
      </c>
      <c r="I58" s="9" t="s">
        <v>122</v>
      </c>
      <c r="J58" s="6">
        <v>1</v>
      </c>
      <c r="K58" s="6">
        <v>173000</v>
      </c>
      <c r="L58" s="13">
        <v>40300</v>
      </c>
      <c r="M58" s="14">
        <f t="shared" si="1"/>
        <v>40300</v>
      </c>
    </row>
    <row r="59" ht="42.75" spans="1:13">
      <c r="A59" s="6">
        <v>56</v>
      </c>
      <c r="B59" s="6" t="s">
        <v>47</v>
      </c>
      <c r="C59" s="6" t="s">
        <v>145</v>
      </c>
      <c r="D59" s="9" t="s">
        <v>146</v>
      </c>
      <c r="E59" s="6" t="s">
        <v>147</v>
      </c>
      <c r="F59" s="9" t="s">
        <v>34</v>
      </c>
      <c r="G59" s="6" t="s">
        <v>148</v>
      </c>
      <c r="H59" s="6" t="s">
        <v>149</v>
      </c>
      <c r="I59" s="9" t="s">
        <v>122</v>
      </c>
      <c r="J59" s="6">
        <v>1</v>
      </c>
      <c r="K59" s="6">
        <v>173000</v>
      </c>
      <c r="L59" s="13">
        <v>40300</v>
      </c>
      <c r="M59" s="14">
        <f t="shared" si="1"/>
        <v>40300</v>
      </c>
    </row>
    <row r="60" ht="32.25" spans="1:13">
      <c r="A60" s="4">
        <v>57</v>
      </c>
      <c r="B60" s="6" t="s">
        <v>25</v>
      </c>
      <c r="C60" s="25" t="s">
        <v>150</v>
      </c>
      <c r="D60" s="10" t="s">
        <v>151</v>
      </c>
      <c r="E60" s="8" t="s">
        <v>20</v>
      </c>
      <c r="F60" s="9" t="s">
        <v>21</v>
      </c>
      <c r="G60" s="6" t="s">
        <v>22</v>
      </c>
      <c r="H60" s="6" t="s">
        <v>23</v>
      </c>
      <c r="I60" s="9" t="s">
        <v>24</v>
      </c>
      <c r="J60" s="6">
        <v>1</v>
      </c>
      <c r="K60" s="6">
        <v>42999</v>
      </c>
      <c r="L60" s="13">
        <v>14400</v>
      </c>
      <c r="M60" s="14">
        <f t="shared" si="1"/>
        <v>14400</v>
      </c>
    </row>
    <row r="61" ht="42.75" spans="1:13">
      <c r="A61" s="6">
        <v>58</v>
      </c>
      <c r="B61" s="6" t="s">
        <v>25</v>
      </c>
      <c r="C61" s="25" t="s">
        <v>150</v>
      </c>
      <c r="D61" s="10" t="s">
        <v>151</v>
      </c>
      <c r="E61" s="6" t="s">
        <v>152</v>
      </c>
      <c r="F61" s="6" t="s">
        <v>153</v>
      </c>
      <c r="G61" s="6" t="s">
        <v>154</v>
      </c>
      <c r="H61" s="6" t="s">
        <v>155</v>
      </c>
      <c r="I61" s="9" t="s">
        <v>156</v>
      </c>
      <c r="J61" s="6">
        <v>1</v>
      </c>
      <c r="K61" s="6">
        <v>12000</v>
      </c>
      <c r="L61" s="13">
        <v>3300</v>
      </c>
      <c r="M61" s="14">
        <f t="shared" si="1"/>
        <v>3300</v>
      </c>
    </row>
    <row r="62" ht="31.5" spans="1:13">
      <c r="A62" s="4">
        <v>59</v>
      </c>
      <c r="B62" s="6" t="s">
        <v>25</v>
      </c>
      <c r="C62" s="25" t="s">
        <v>157</v>
      </c>
      <c r="D62" s="10" t="s">
        <v>158</v>
      </c>
      <c r="E62" s="6" t="s">
        <v>28</v>
      </c>
      <c r="F62" s="6" t="s">
        <v>109</v>
      </c>
      <c r="G62" s="6" t="s">
        <v>159</v>
      </c>
      <c r="H62" s="6" t="s">
        <v>31</v>
      </c>
      <c r="I62" s="9" t="s">
        <v>111</v>
      </c>
      <c r="J62" s="6">
        <v>1</v>
      </c>
      <c r="K62" s="6">
        <v>11000</v>
      </c>
      <c r="L62" s="13">
        <v>2300</v>
      </c>
      <c r="M62" s="14">
        <f t="shared" si="1"/>
        <v>2300</v>
      </c>
    </row>
    <row r="63" ht="21.75" spans="1:13">
      <c r="A63" s="6">
        <v>60</v>
      </c>
      <c r="B63" s="6" t="s">
        <v>53</v>
      </c>
      <c r="C63" s="25" t="s">
        <v>160</v>
      </c>
      <c r="D63" s="10" t="s">
        <v>161</v>
      </c>
      <c r="E63" s="6" t="s">
        <v>28</v>
      </c>
      <c r="F63" s="6" t="s">
        <v>162</v>
      </c>
      <c r="G63" s="6" t="s">
        <v>51</v>
      </c>
      <c r="H63" s="6" t="s">
        <v>31</v>
      </c>
      <c r="I63" s="9" t="s">
        <v>163</v>
      </c>
      <c r="J63" s="6">
        <v>1</v>
      </c>
      <c r="K63" s="6">
        <v>12000</v>
      </c>
      <c r="L63" s="13">
        <v>2300</v>
      </c>
      <c r="M63" s="14">
        <f t="shared" si="1"/>
        <v>2300</v>
      </c>
    </row>
    <row r="64" ht="21.75" spans="1:13">
      <c r="A64" s="4">
        <v>61</v>
      </c>
      <c r="B64" s="6" t="s">
        <v>53</v>
      </c>
      <c r="C64" s="25" t="s">
        <v>160</v>
      </c>
      <c r="D64" s="10" t="s">
        <v>161</v>
      </c>
      <c r="E64" s="6" t="s">
        <v>28</v>
      </c>
      <c r="F64" s="6" t="s">
        <v>162</v>
      </c>
      <c r="G64" s="6" t="s">
        <v>164</v>
      </c>
      <c r="H64" s="6" t="s">
        <v>31</v>
      </c>
      <c r="I64" s="9" t="s">
        <v>163</v>
      </c>
      <c r="J64" s="6">
        <v>1</v>
      </c>
      <c r="K64" s="6">
        <v>9100</v>
      </c>
      <c r="L64" s="13">
        <v>2300</v>
      </c>
      <c r="M64" s="14">
        <f t="shared" si="1"/>
        <v>2300</v>
      </c>
    </row>
    <row r="65" ht="21.75" spans="1:13">
      <c r="A65" s="6">
        <v>62</v>
      </c>
      <c r="B65" s="6" t="s">
        <v>53</v>
      </c>
      <c r="C65" s="25" t="s">
        <v>160</v>
      </c>
      <c r="D65" s="10" t="s">
        <v>161</v>
      </c>
      <c r="E65" s="6" t="s">
        <v>28</v>
      </c>
      <c r="F65" s="6" t="s">
        <v>162</v>
      </c>
      <c r="G65" s="6" t="s">
        <v>165</v>
      </c>
      <c r="H65" s="6" t="s">
        <v>59</v>
      </c>
      <c r="I65" s="9" t="s">
        <v>163</v>
      </c>
      <c r="J65" s="6">
        <v>1</v>
      </c>
      <c r="K65" s="6">
        <v>9300</v>
      </c>
      <c r="L65" s="13">
        <v>1800</v>
      </c>
      <c r="M65" s="14">
        <f t="shared" si="1"/>
        <v>1800</v>
      </c>
    </row>
    <row r="66" ht="32.25" spans="1:13">
      <c r="A66" s="4">
        <v>63</v>
      </c>
      <c r="B66" s="6" t="s">
        <v>166</v>
      </c>
      <c r="C66" s="25" t="s">
        <v>167</v>
      </c>
      <c r="D66" s="9" t="s">
        <v>168</v>
      </c>
      <c r="E66" s="6" t="s">
        <v>33</v>
      </c>
      <c r="F66" s="6" t="s">
        <v>169</v>
      </c>
      <c r="G66" s="6" t="s">
        <v>170</v>
      </c>
      <c r="H66" s="6" t="s">
        <v>171</v>
      </c>
      <c r="I66" s="9" t="s">
        <v>172</v>
      </c>
      <c r="J66" s="6">
        <v>1</v>
      </c>
      <c r="K66" s="6">
        <v>315000</v>
      </c>
      <c r="L66" s="13">
        <v>38600</v>
      </c>
      <c r="M66" s="14">
        <f t="shared" si="1"/>
        <v>38600</v>
      </c>
    </row>
    <row r="67" ht="33" spans="1:13">
      <c r="A67" s="6">
        <v>64</v>
      </c>
      <c r="B67" s="6" t="s">
        <v>53</v>
      </c>
      <c r="C67" s="6" t="s">
        <v>173</v>
      </c>
      <c r="D67" s="9" t="s">
        <v>174</v>
      </c>
      <c r="E67" s="8" t="s">
        <v>20</v>
      </c>
      <c r="F67" s="9" t="s">
        <v>21</v>
      </c>
      <c r="G67" s="6" t="s">
        <v>22</v>
      </c>
      <c r="H67" s="6" t="s">
        <v>23</v>
      </c>
      <c r="I67" s="9" t="s">
        <v>24</v>
      </c>
      <c r="J67" s="6">
        <v>5</v>
      </c>
      <c r="K67" s="6">
        <v>42999</v>
      </c>
      <c r="L67" s="13">
        <v>14400</v>
      </c>
      <c r="M67" s="14">
        <f t="shared" si="1"/>
        <v>72000</v>
      </c>
    </row>
    <row r="68" ht="21.75" spans="1:13">
      <c r="A68" s="4">
        <v>65</v>
      </c>
      <c r="B68" s="6" t="s">
        <v>166</v>
      </c>
      <c r="C68" s="25" t="s">
        <v>175</v>
      </c>
      <c r="D68" s="6" t="s">
        <v>176</v>
      </c>
      <c r="E68" s="6" t="s">
        <v>28</v>
      </c>
      <c r="F68" s="6" t="s">
        <v>29</v>
      </c>
      <c r="G68" s="6" t="s">
        <v>177</v>
      </c>
      <c r="H68" s="6" t="s">
        <v>59</v>
      </c>
      <c r="I68" s="9" t="s">
        <v>37</v>
      </c>
      <c r="J68" s="6">
        <v>1</v>
      </c>
      <c r="K68" s="6">
        <v>8300</v>
      </c>
      <c r="L68" s="13">
        <v>1800</v>
      </c>
      <c r="M68" s="14">
        <f t="shared" si="1"/>
        <v>1800</v>
      </c>
    </row>
    <row r="69" ht="33" spans="1:13">
      <c r="A69" s="16">
        <v>66</v>
      </c>
      <c r="B69" s="16" t="s">
        <v>42</v>
      </c>
      <c r="C69" s="26" t="s">
        <v>178</v>
      </c>
      <c r="D69" s="16" t="s">
        <v>179</v>
      </c>
      <c r="E69" s="17" t="s">
        <v>20</v>
      </c>
      <c r="F69" s="18" t="s">
        <v>21</v>
      </c>
      <c r="G69" s="16" t="s">
        <v>22</v>
      </c>
      <c r="H69" s="16" t="s">
        <v>23</v>
      </c>
      <c r="I69" s="18" t="s">
        <v>24</v>
      </c>
      <c r="J69" s="16">
        <v>1</v>
      </c>
      <c r="K69" s="16">
        <v>42999</v>
      </c>
      <c r="L69" s="20">
        <v>14400</v>
      </c>
      <c r="M69" s="14">
        <f t="shared" si="1"/>
        <v>14400</v>
      </c>
    </row>
    <row r="70" ht="33" customHeight="1" spans="1:13">
      <c r="A70" s="27" t="s">
        <v>180</v>
      </c>
      <c r="B70" s="28"/>
      <c r="C70" s="28"/>
      <c r="D70" s="28"/>
      <c r="E70" s="28"/>
      <c r="F70" s="28"/>
      <c r="G70" s="28"/>
      <c r="H70" s="28"/>
      <c r="I70" s="29"/>
      <c r="J70" s="30">
        <f>SUM(J4:J69)</f>
        <v>82</v>
      </c>
      <c r="K70" s="23">
        <v>4076067</v>
      </c>
      <c r="L70" s="23" t="s">
        <v>181</v>
      </c>
      <c r="M70" s="23">
        <f>SUM(M4:M69)</f>
        <v>1054460</v>
      </c>
    </row>
  </sheetData>
  <autoFilter xmlns:etc="http://www.wps.cn/officeDocument/2017/etCustomData" ref="A3:M70" etc:filterBottomFollowUsedRange="0">
    <extLst/>
  </autoFilter>
  <mergeCells count="6">
    <mergeCell ref="A1:M1"/>
    <mergeCell ref="B2:D2"/>
    <mergeCell ref="E2:K2"/>
    <mergeCell ref="L2:M2"/>
    <mergeCell ref="A70:I70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63" workbookViewId="0">
      <selection activeCell="J77" sqref="J77"/>
    </sheetView>
  </sheetViews>
  <sheetFormatPr defaultColWidth="9" defaultRowHeight="13.5"/>
  <cols>
    <col min="15" max="16" width="12.625"/>
  </cols>
  <sheetData>
    <row r="1" ht="29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 spans="1:13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11" t="s">
        <v>4</v>
      </c>
      <c r="M2" s="12"/>
    </row>
    <row r="3" ht="57.75" spans="1:13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</row>
    <row r="4" ht="29.25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37.5" spans="1:13">
      <c r="A5" s="3" t="s">
        <v>182</v>
      </c>
      <c r="B5" s="3" t="s">
        <v>183</v>
      </c>
      <c r="C5" s="3" t="s">
        <v>184</v>
      </c>
      <c r="D5" s="3" t="s">
        <v>185</v>
      </c>
      <c r="E5" s="3" t="s">
        <v>186</v>
      </c>
      <c r="F5" s="3" t="s">
        <v>187</v>
      </c>
      <c r="G5" s="3" t="s">
        <v>188</v>
      </c>
      <c r="H5" s="3" t="s">
        <v>189</v>
      </c>
      <c r="I5" s="3" t="s">
        <v>12</v>
      </c>
      <c r="J5" s="3" t="s">
        <v>190</v>
      </c>
      <c r="K5" s="3" t="s">
        <v>191</v>
      </c>
      <c r="L5" s="3" t="s">
        <v>192</v>
      </c>
      <c r="M5" s="3" t="s">
        <v>193</v>
      </c>
    </row>
    <row r="6" ht="31.5" spans="1:16">
      <c r="A6" s="4">
        <v>1</v>
      </c>
      <c r="B6" s="5" t="s">
        <v>19</v>
      </c>
      <c r="C6" s="6" t="s">
        <v>17</v>
      </c>
      <c r="D6" s="6" t="s">
        <v>194</v>
      </c>
      <c r="E6" s="7" t="s">
        <v>195</v>
      </c>
      <c r="F6" s="8" t="s">
        <v>20</v>
      </c>
      <c r="G6" s="6" t="s">
        <v>22</v>
      </c>
      <c r="H6" s="9" t="s">
        <v>21</v>
      </c>
      <c r="I6" s="9" t="s">
        <v>24</v>
      </c>
      <c r="J6" s="6">
        <v>1</v>
      </c>
      <c r="K6" s="6">
        <v>47999</v>
      </c>
      <c r="L6" s="13">
        <v>14400</v>
      </c>
      <c r="M6" s="14">
        <v>14400</v>
      </c>
      <c r="N6" t="str">
        <f>D6&amp;E6</f>
        <v>邓公社区岷江大道三段19号1栋3层</v>
      </c>
      <c r="O6">
        <f>K6/J6</f>
        <v>47999</v>
      </c>
      <c r="P6">
        <f>L6/J6</f>
        <v>14400</v>
      </c>
    </row>
    <row r="7" ht="21" spans="1:16">
      <c r="A7" s="6">
        <v>2</v>
      </c>
      <c r="B7" s="9" t="s">
        <v>27</v>
      </c>
      <c r="C7" s="6" t="s">
        <v>25</v>
      </c>
      <c r="D7" s="6" t="s">
        <v>196</v>
      </c>
      <c r="E7" s="6" t="s">
        <v>197</v>
      </c>
      <c r="F7" s="6" t="s">
        <v>28</v>
      </c>
      <c r="G7" s="6" t="s">
        <v>30</v>
      </c>
      <c r="H7" s="6" t="s">
        <v>29</v>
      </c>
      <c r="I7" s="9" t="s">
        <v>32</v>
      </c>
      <c r="J7" s="6">
        <v>1</v>
      </c>
      <c r="K7" s="6">
        <v>9600</v>
      </c>
      <c r="L7" s="13">
        <v>2300</v>
      </c>
      <c r="M7" s="14">
        <v>2300</v>
      </c>
      <c r="N7" t="str">
        <f t="shared" ref="N7:N38" si="0">D7&amp;E7</f>
        <v>先寺村8组12号</v>
      </c>
      <c r="O7">
        <f t="shared" ref="O7:O38" si="1">K7/J7</f>
        <v>9600</v>
      </c>
      <c r="P7">
        <f t="shared" ref="P7:P38" si="2">L7/J7</f>
        <v>2300</v>
      </c>
    </row>
    <row r="8" ht="21" spans="1:16">
      <c r="A8" s="4">
        <v>3</v>
      </c>
      <c r="B8" s="9" t="s">
        <v>27</v>
      </c>
      <c r="C8" s="6" t="s">
        <v>25</v>
      </c>
      <c r="D8" s="6" t="s">
        <v>196</v>
      </c>
      <c r="E8" s="6" t="s">
        <v>197</v>
      </c>
      <c r="F8" s="6" t="s">
        <v>28</v>
      </c>
      <c r="G8" s="6" t="s">
        <v>30</v>
      </c>
      <c r="H8" s="6" t="s">
        <v>29</v>
      </c>
      <c r="I8" s="9" t="s">
        <v>32</v>
      </c>
      <c r="J8" s="6">
        <v>1</v>
      </c>
      <c r="K8" s="6">
        <v>9600</v>
      </c>
      <c r="L8" s="13">
        <v>2300</v>
      </c>
      <c r="M8" s="14">
        <v>2300</v>
      </c>
      <c r="N8" t="str">
        <f t="shared" si="0"/>
        <v>先寺村8组12号</v>
      </c>
      <c r="O8">
        <f t="shared" si="1"/>
        <v>9600</v>
      </c>
      <c r="P8">
        <f t="shared" si="2"/>
        <v>2300</v>
      </c>
    </row>
    <row r="9" ht="42" spans="1:16">
      <c r="A9" s="6">
        <v>4</v>
      </c>
      <c r="B9" s="9" t="s">
        <v>27</v>
      </c>
      <c r="C9" s="6" t="s">
        <v>25</v>
      </c>
      <c r="D9" s="6" t="s">
        <v>196</v>
      </c>
      <c r="E9" s="6" t="s">
        <v>197</v>
      </c>
      <c r="F9" s="6" t="s">
        <v>33</v>
      </c>
      <c r="G9" s="9" t="s">
        <v>35</v>
      </c>
      <c r="H9" s="9" t="s">
        <v>34</v>
      </c>
      <c r="I9" s="9" t="s">
        <v>37</v>
      </c>
      <c r="J9" s="6">
        <v>1</v>
      </c>
      <c r="K9" s="6">
        <v>181000</v>
      </c>
      <c r="L9" s="13">
        <v>41900</v>
      </c>
      <c r="M9" s="14">
        <v>41900</v>
      </c>
      <c r="N9" t="str">
        <f t="shared" si="0"/>
        <v>先寺村8组12号</v>
      </c>
      <c r="O9">
        <f t="shared" si="1"/>
        <v>181000</v>
      </c>
      <c r="P9">
        <f t="shared" si="2"/>
        <v>41900</v>
      </c>
    </row>
    <row r="10" ht="31.5" spans="1:16">
      <c r="A10" s="4">
        <v>5</v>
      </c>
      <c r="B10" s="9" t="s">
        <v>40</v>
      </c>
      <c r="C10" s="6" t="s">
        <v>38</v>
      </c>
      <c r="D10" s="6" t="s">
        <v>198</v>
      </c>
      <c r="E10" s="6" t="s">
        <v>199</v>
      </c>
      <c r="F10" s="8" t="s">
        <v>20</v>
      </c>
      <c r="G10" s="6" t="s">
        <v>22</v>
      </c>
      <c r="H10" s="9" t="s">
        <v>21</v>
      </c>
      <c r="I10" s="9" t="s">
        <v>24</v>
      </c>
      <c r="J10" s="6">
        <v>1</v>
      </c>
      <c r="K10" s="6">
        <v>49999</v>
      </c>
      <c r="L10" s="13">
        <v>14400</v>
      </c>
      <c r="M10" s="14">
        <v>14400</v>
      </c>
      <c r="N10" t="str">
        <f t="shared" si="0"/>
        <v>红石社区5组</v>
      </c>
      <c r="O10">
        <f t="shared" si="1"/>
        <v>49999</v>
      </c>
      <c r="P10">
        <f t="shared" si="2"/>
        <v>14400</v>
      </c>
    </row>
    <row r="11" ht="31.5" spans="1:16">
      <c r="A11" s="6">
        <v>6</v>
      </c>
      <c r="B11" s="9" t="s">
        <v>40</v>
      </c>
      <c r="C11" s="6" t="s">
        <v>38</v>
      </c>
      <c r="D11" s="6" t="s">
        <v>198</v>
      </c>
      <c r="E11" s="6" t="s">
        <v>199</v>
      </c>
      <c r="F11" s="8" t="s">
        <v>20</v>
      </c>
      <c r="G11" s="6" t="s">
        <v>41</v>
      </c>
      <c r="H11" s="9" t="s">
        <v>21</v>
      </c>
      <c r="I11" s="9" t="s">
        <v>24</v>
      </c>
      <c r="J11" s="6">
        <v>1</v>
      </c>
      <c r="K11" s="6">
        <v>59999</v>
      </c>
      <c r="L11" s="13">
        <v>14400</v>
      </c>
      <c r="M11" s="14">
        <v>14400</v>
      </c>
      <c r="N11" t="str">
        <f t="shared" si="0"/>
        <v>红石社区5组</v>
      </c>
      <c r="O11">
        <f t="shared" si="1"/>
        <v>59999</v>
      </c>
      <c r="P11">
        <f t="shared" si="2"/>
        <v>14400</v>
      </c>
    </row>
    <row r="12" ht="31.5" spans="1:16">
      <c r="A12" s="4">
        <v>7</v>
      </c>
      <c r="B12" s="9" t="s">
        <v>40</v>
      </c>
      <c r="C12" s="6" t="s">
        <v>38</v>
      </c>
      <c r="D12" s="6" t="s">
        <v>198</v>
      </c>
      <c r="E12" s="6" t="s">
        <v>199</v>
      </c>
      <c r="F12" s="8" t="s">
        <v>20</v>
      </c>
      <c r="G12" s="6" t="s">
        <v>41</v>
      </c>
      <c r="H12" s="9" t="s">
        <v>21</v>
      </c>
      <c r="I12" s="9" t="s">
        <v>24</v>
      </c>
      <c r="J12" s="6">
        <v>1</v>
      </c>
      <c r="K12" s="6">
        <v>59999</v>
      </c>
      <c r="L12" s="13">
        <v>14400</v>
      </c>
      <c r="M12" s="14">
        <v>14400</v>
      </c>
      <c r="N12" t="str">
        <f t="shared" si="0"/>
        <v>红石社区5组</v>
      </c>
      <c r="O12">
        <f t="shared" si="1"/>
        <v>59999</v>
      </c>
      <c r="P12">
        <f t="shared" si="2"/>
        <v>14400</v>
      </c>
    </row>
    <row r="13" ht="31.5" spans="1:16">
      <c r="A13" s="6">
        <v>8</v>
      </c>
      <c r="B13" s="9" t="s">
        <v>40</v>
      </c>
      <c r="C13" s="6" t="s">
        <v>38</v>
      </c>
      <c r="D13" s="6" t="s">
        <v>198</v>
      </c>
      <c r="E13" s="6" t="s">
        <v>199</v>
      </c>
      <c r="F13" s="8" t="s">
        <v>20</v>
      </c>
      <c r="G13" s="6" t="s">
        <v>22</v>
      </c>
      <c r="H13" s="9" t="s">
        <v>21</v>
      </c>
      <c r="I13" s="9" t="s">
        <v>24</v>
      </c>
      <c r="J13" s="6">
        <v>1</v>
      </c>
      <c r="K13" s="6">
        <v>49999</v>
      </c>
      <c r="L13" s="13">
        <v>14400</v>
      </c>
      <c r="M13" s="14">
        <v>14400</v>
      </c>
      <c r="N13" t="str">
        <f t="shared" si="0"/>
        <v>红石社区5组</v>
      </c>
      <c r="O13">
        <f t="shared" si="1"/>
        <v>49999</v>
      </c>
      <c r="P13">
        <f t="shared" si="2"/>
        <v>14400</v>
      </c>
    </row>
    <row r="14" ht="31.5" spans="1:16">
      <c r="A14" s="4">
        <v>9</v>
      </c>
      <c r="B14" s="9" t="s">
        <v>40</v>
      </c>
      <c r="C14" s="6" t="s">
        <v>38</v>
      </c>
      <c r="D14" s="6" t="s">
        <v>198</v>
      </c>
      <c r="E14" s="6" t="s">
        <v>199</v>
      </c>
      <c r="F14" s="8" t="s">
        <v>20</v>
      </c>
      <c r="G14" s="6" t="s">
        <v>41</v>
      </c>
      <c r="H14" s="9" t="s">
        <v>21</v>
      </c>
      <c r="I14" s="9" t="s">
        <v>24</v>
      </c>
      <c r="J14" s="6">
        <v>1</v>
      </c>
      <c r="K14" s="6">
        <v>59999</v>
      </c>
      <c r="L14" s="13">
        <v>14400</v>
      </c>
      <c r="M14" s="14">
        <v>14400</v>
      </c>
      <c r="N14" t="str">
        <f t="shared" si="0"/>
        <v>红石社区5组</v>
      </c>
      <c r="O14">
        <f t="shared" si="1"/>
        <v>59999</v>
      </c>
      <c r="P14">
        <f t="shared" si="2"/>
        <v>14400</v>
      </c>
    </row>
    <row r="15" ht="31.5" spans="1:16">
      <c r="A15" s="6">
        <v>10</v>
      </c>
      <c r="B15" s="9" t="s">
        <v>44</v>
      </c>
      <c r="C15" s="6" t="s">
        <v>42</v>
      </c>
      <c r="D15" s="6" t="s">
        <v>200</v>
      </c>
      <c r="E15" s="6" t="s">
        <v>201</v>
      </c>
      <c r="F15" s="8" t="s">
        <v>20</v>
      </c>
      <c r="G15" s="6" t="s">
        <v>45</v>
      </c>
      <c r="H15" s="9" t="s">
        <v>21</v>
      </c>
      <c r="I15" s="9" t="s">
        <v>24</v>
      </c>
      <c r="J15" s="6">
        <v>1</v>
      </c>
      <c r="K15" s="6">
        <v>29999</v>
      </c>
      <c r="L15" s="13">
        <v>9000</v>
      </c>
      <c r="M15" s="14">
        <v>9000</v>
      </c>
      <c r="N15" t="str">
        <f t="shared" si="0"/>
        <v>柏杨村3 组 1 号</v>
      </c>
      <c r="O15">
        <f t="shared" si="1"/>
        <v>29999</v>
      </c>
      <c r="P15">
        <f t="shared" si="2"/>
        <v>9000</v>
      </c>
    </row>
    <row r="16" ht="21" spans="1:16">
      <c r="A16" s="4">
        <v>11</v>
      </c>
      <c r="B16" s="9" t="s">
        <v>49</v>
      </c>
      <c r="C16" s="6" t="s">
        <v>47</v>
      </c>
      <c r="D16" s="6" t="s">
        <v>202</v>
      </c>
      <c r="E16" s="6" t="s">
        <v>203</v>
      </c>
      <c r="F16" s="6" t="s">
        <v>28</v>
      </c>
      <c r="G16" s="6" t="s">
        <v>51</v>
      </c>
      <c r="H16" s="6" t="s">
        <v>50</v>
      </c>
      <c r="I16" s="9" t="s">
        <v>52</v>
      </c>
      <c r="J16" s="6">
        <v>1</v>
      </c>
      <c r="K16" s="6">
        <v>14500</v>
      </c>
      <c r="L16" s="13">
        <v>2300</v>
      </c>
      <c r="M16" s="14">
        <v>2300</v>
      </c>
      <c r="N16" t="str">
        <f t="shared" si="0"/>
        <v>张场社区8</v>
      </c>
      <c r="O16">
        <f t="shared" si="1"/>
        <v>14500</v>
      </c>
      <c r="P16">
        <f t="shared" si="2"/>
        <v>2300</v>
      </c>
    </row>
    <row r="17" ht="21" spans="1:16">
      <c r="A17" s="6">
        <v>12</v>
      </c>
      <c r="B17" s="6" t="s">
        <v>55</v>
      </c>
      <c r="C17" s="6" t="s">
        <v>53</v>
      </c>
      <c r="D17" s="6" t="s">
        <v>204</v>
      </c>
      <c r="E17" s="6" t="s">
        <v>205</v>
      </c>
      <c r="F17" s="6" t="s">
        <v>28</v>
      </c>
      <c r="G17" s="6" t="s">
        <v>30</v>
      </c>
      <c r="H17" s="6" t="s">
        <v>29</v>
      </c>
      <c r="I17" s="9" t="s">
        <v>56</v>
      </c>
      <c r="J17" s="6">
        <v>1</v>
      </c>
      <c r="K17" s="6">
        <v>10500</v>
      </c>
      <c r="L17" s="13">
        <v>2300</v>
      </c>
      <c r="M17" s="14">
        <v>2300</v>
      </c>
      <c r="N17" t="str">
        <f t="shared" si="0"/>
        <v>长乐村9</v>
      </c>
      <c r="O17">
        <f t="shared" si="1"/>
        <v>10500</v>
      </c>
      <c r="P17">
        <f t="shared" si="2"/>
        <v>2300</v>
      </c>
    </row>
    <row r="18" ht="21" spans="1:16">
      <c r="A18" s="4">
        <v>13</v>
      </c>
      <c r="B18" s="6" t="s">
        <v>55</v>
      </c>
      <c r="C18" s="6" t="s">
        <v>53</v>
      </c>
      <c r="D18" s="6" t="s">
        <v>204</v>
      </c>
      <c r="E18" s="6" t="s">
        <v>205</v>
      </c>
      <c r="F18" s="6" t="s">
        <v>28</v>
      </c>
      <c r="G18" s="6" t="s">
        <v>58</v>
      </c>
      <c r="H18" s="6" t="s">
        <v>57</v>
      </c>
      <c r="I18" s="9" t="s">
        <v>56</v>
      </c>
      <c r="J18" s="6">
        <v>1</v>
      </c>
      <c r="K18" s="6">
        <v>8800</v>
      </c>
      <c r="L18" s="13">
        <v>1800</v>
      </c>
      <c r="M18" s="14">
        <v>1800</v>
      </c>
      <c r="N18" t="str">
        <f t="shared" si="0"/>
        <v>长乐村9</v>
      </c>
      <c r="O18">
        <f t="shared" si="1"/>
        <v>8800</v>
      </c>
      <c r="P18">
        <f t="shared" si="2"/>
        <v>1800</v>
      </c>
    </row>
    <row r="19" ht="31.5" spans="1:16">
      <c r="A19" s="6">
        <v>14</v>
      </c>
      <c r="B19" s="10" t="s">
        <v>61</v>
      </c>
      <c r="C19" s="6" t="s">
        <v>53</v>
      </c>
      <c r="D19" s="6" t="s">
        <v>206</v>
      </c>
      <c r="E19" s="6" t="s">
        <v>207</v>
      </c>
      <c r="F19" s="8" t="s">
        <v>20</v>
      </c>
      <c r="G19" s="6" t="s">
        <v>22</v>
      </c>
      <c r="H19" s="9" t="s">
        <v>21</v>
      </c>
      <c r="I19" s="9" t="s">
        <v>24</v>
      </c>
      <c r="J19" s="6">
        <v>1</v>
      </c>
      <c r="K19" s="6">
        <v>45999</v>
      </c>
      <c r="L19" s="13">
        <v>14400</v>
      </c>
      <c r="M19" s="14">
        <v>14400</v>
      </c>
      <c r="N19" t="str">
        <f t="shared" si="0"/>
        <v>杨柳村4</v>
      </c>
      <c r="O19">
        <f t="shared" si="1"/>
        <v>45999</v>
      </c>
      <c r="P19">
        <f t="shared" si="2"/>
        <v>14400</v>
      </c>
    </row>
    <row r="20" ht="31.5" spans="1:16">
      <c r="A20" s="4">
        <v>15</v>
      </c>
      <c r="B20" s="9" t="s">
        <v>63</v>
      </c>
      <c r="C20" s="6" t="s">
        <v>47</v>
      </c>
      <c r="D20" s="6" t="s">
        <v>208</v>
      </c>
      <c r="E20" s="6" t="s">
        <v>209</v>
      </c>
      <c r="F20" s="8" t="s">
        <v>20</v>
      </c>
      <c r="G20" s="6" t="s">
        <v>45</v>
      </c>
      <c r="H20" s="9" t="s">
        <v>21</v>
      </c>
      <c r="I20" s="9" t="s">
        <v>24</v>
      </c>
      <c r="J20" s="6">
        <v>1</v>
      </c>
      <c r="K20" s="6">
        <v>32999</v>
      </c>
      <c r="L20" s="13">
        <v>9000</v>
      </c>
      <c r="M20" s="14">
        <v>9000</v>
      </c>
      <c r="N20" t="str">
        <f t="shared" si="0"/>
        <v>龙马村2组</v>
      </c>
      <c r="O20">
        <f t="shared" si="1"/>
        <v>32999</v>
      </c>
      <c r="P20">
        <f t="shared" si="2"/>
        <v>9000</v>
      </c>
    </row>
    <row r="21" ht="31.5" spans="1:16">
      <c r="A21" s="6">
        <v>16</v>
      </c>
      <c r="B21" s="9" t="s">
        <v>65</v>
      </c>
      <c r="C21" s="6" t="s">
        <v>47</v>
      </c>
      <c r="D21" s="6" t="s">
        <v>210</v>
      </c>
      <c r="E21" s="6" t="s">
        <v>211</v>
      </c>
      <c r="F21" s="6" t="s">
        <v>66</v>
      </c>
      <c r="G21" s="6" t="s">
        <v>68</v>
      </c>
      <c r="H21" s="9" t="s">
        <v>67</v>
      </c>
      <c r="I21" s="9" t="s">
        <v>70</v>
      </c>
      <c r="J21" s="6">
        <v>1</v>
      </c>
      <c r="K21" s="6">
        <v>100000</v>
      </c>
      <c r="L21" s="13">
        <v>42000</v>
      </c>
      <c r="M21" s="14">
        <v>42000</v>
      </c>
      <c r="N21" t="str">
        <f t="shared" si="0"/>
        <v>狮子社区10组26号</v>
      </c>
      <c r="O21">
        <f t="shared" si="1"/>
        <v>100000</v>
      </c>
      <c r="P21">
        <f t="shared" si="2"/>
        <v>42000</v>
      </c>
    </row>
    <row r="22" ht="31.5" spans="1:16">
      <c r="A22" s="4">
        <v>17</v>
      </c>
      <c r="B22" s="9" t="s">
        <v>65</v>
      </c>
      <c r="C22" s="6" t="s">
        <v>47</v>
      </c>
      <c r="D22" s="6" t="s">
        <v>210</v>
      </c>
      <c r="E22" s="6" t="s">
        <v>211</v>
      </c>
      <c r="F22" s="6" t="s">
        <v>66</v>
      </c>
      <c r="G22" s="6" t="s">
        <v>68</v>
      </c>
      <c r="H22" s="9" t="s">
        <v>67</v>
      </c>
      <c r="I22" s="9" t="s">
        <v>70</v>
      </c>
      <c r="J22" s="6">
        <v>1</v>
      </c>
      <c r="K22" s="6">
        <v>100000</v>
      </c>
      <c r="L22" s="13">
        <v>42000</v>
      </c>
      <c r="M22" s="14">
        <v>42000</v>
      </c>
      <c r="N22" t="str">
        <f t="shared" si="0"/>
        <v>狮子社区10组26号</v>
      </c>
      <c r="O22">
        <f t="shared" si="1"/>
        <v>100000</v>
      </c>
      <c r="P22">
        <f t="shared" si="2"/>
        <v>42000</v>
      </c>
    </row>
    <row r="23" ht="31.5" spans="1:16">
      <c r="A23" s="6">
        <v>18</v>
      </c>
      <c r="B23" s="10" t="s">
        <v>72</v>
      </c>
      <c r="C23" s="6" t="s">
        <v>17</v>
      </c>
      <c r="D23" s="6" t="s">
        <v>194</v>
      </c>
      <c r="E23" s="6" t="s">
        <v>212</v>
      </c>
      <c r="F23" s="8" t="s">
        <v>20</v>
      </c>
      <c r="G23" s="6" t="s">
        <v>22</v>
      </c>
      <c r="H23" s="9" t="s">
        <v>21</v>
      </c>
      <c r="I23" s="9" t="s">
        <v>24</v>
      </c>
      <c r="J23" s="6">
        <v>1</v>
      </c>
      <c r="K23" s="6">
        <v>47999</v>
      </c>
      <c r="L23" s="13">
        <v>14400</v>
      </c>
      <c r="M23" s="14">
        <v>14400</v>
      </c>
      <c r="N23" t="str">
        <f t="shared" si="0"/>
        <v>邓公社区3</v>
      </c>
      <c r="O23">
        <f t="shared" si="1"/>
        <v>47999</v>
      </c>
      <c r="P23">
        <f t="shared" si="2"/>
        <v>14400</v>
      </c>
    </row>
    <row r="24" ht="31.5" spans="1:16">
      <c r="A24" s="4">
        <v>19</v>
      </c>
      <c r="B24" s="10" t="s">
        <v>74</v>
      </c>
      <c r="C24" s="6" t="s">
        <v>25</v>
      </c>
      <c r="D24" s="6" t="s">
        <v>213</v>
      </c>
      <c r="E24" s="6" t="s">
        <v>214</v>
      </c>
      <c r="F24" s="6" t="s">
        <v>33</v>
      </c>
      <c r="G24" s="8" t="s">
        <v>75</v>
      </c>
      <c r="H24" s="9" t="s">
        <v>34</v>
      </c>
      <c r="I24" s="9" t="s">
        <v>37</v>
      </c>
      <c r="J24" s="6">
        <v>1</v>
      </c>
      <c r="K24" s="6">
        <v>72000</v>
      </c>
      <c r="L24" s="13">
        <v>11700</v>
      </c>
      <c r="M24" s="14">
        <v>11700</v>
      </c>
      <c r="N24" t="str">
        <f t="shared" si="0"/>
        <v>纪碾村19组</v>
      </c>
      <c r="O24">
        <f t="shared" si="1"/>
        <v>72000</v>
      </c>
      <c r="P24">
        <f t="shared" si="2"/>
        <v>11700</v>
      </c>
    </row>
    <row r="25" ht="21" spans="1:16">
      <c r="A25" s="6">
        <v>20</v>
      </c>
      <c r="B25" s="10" t="s">
        <v>74</v>
      </c>
      <c r="C25" s="6" t="s">
        <v>25</v>
      </c>
      <c r="D25" s="6" t="s">
        <v>213</v>
      </c>
      <c r="E25" s="6" t="s">
        <v>214</v>
      </c>
      <c r="F25" s="6" t="s">
        <v>77</v>
      </c>
      <c r="G25" s="6" t="s">
        <v>78</v>
      </c>
      <c r="H25" s="6" t="s">
        <v>29</v>
      </c>
      <c r="I25" s="9" t="s">
        <v>37</v>
      </c>
      <c r="J25" s="6">
        <v>1</v>
      </c>
      <c r="K25" s="6">
        <v>8600</v>
      </c>
      <c r="L25" s="13">
        <v>1800</v>
      </c>
      <c r="M25" s="14">
        <v>1800</v>
      </c>
      <c r="N25" t="str">
        <f t="shared" si="0"/>
        <v>纪碾村19组</v>
      </c>
      <c r="O25">
        <f t="shared" si="1"/>
        <v>8600</v>
      </c>
      <c r="P25">
        <f t="shared" si="2"/>
        <v>1800</v>
      </c>
    </row>
    <row r="26" ht="21" spans="1:16">
      <c r="A26" s="4">
        <v>21</v>
      </c>
      <c r="B26" s="10" t="s">
        <v>74</v>
      </c>
      <c r="C26" s="6" t="s">
        <v>25</v>
      </c>
      <c r="D26" s="6" t="s">
        <v>213</v>
      </c>
      <c r="E26" s="6" t="s">
        <v>214</v>
      </c>
      <c r="F26" s="6" t="s">
        <v>77</v>
      </c>
      <c r="G26" s="6" t="s">
        <v>78</v>
      </c>
      <c r="H26" s="6" t="s">
        <v>29</v>
      </c>
      <c r="I26" s="9" t="s">
        <v>37</v>
      </c>
      <c r="J26" s="6">
        <v>1</v>
      </c>
      <c r="K26" s="6">
        <v>8600</v>
      </c>
      <c r="L26" s="13">
        <v>1800</v>
      </c>
      <c r="M26" s="14">
        <v>1800</v>
      </c>
      <c r="N26" t="str">
        <f t="shared" si="0"/>
        <v>纪碾村19组</v>
      </c>
      <c r="O26">
        <f t="shared" si="1"/>
        <v>8600</v>
      </c>
      <c r="P26">
        <f t="shared" si="2"/>
        <v>1800</v>
      </c>
    </row>
    <row r="27" ht="21" spans="1:16">
      <c r="A27" s="6">
        <v>22</v>
      </c>
      <c r="B27" s="9" t="s">
        <v>81</v>
      </c>
      <c r="C27" s="6" t="s">
        <v>47</v>
      </c>
      <c r="D27" s="6" t="s">
        <v>215</v>
      </c>
      <c r="E27" s="6" t="s">
        <v>216</v>
      </c>
      <c r="F27" s="6" t="s">
        <v>33</v>
      </c>
      <c r="G27" s="8" t="s">
        <v>83</v>
      </c>
      <c r="H27" s="6" t="s">
        <v>82</v>
      </c>
      <c r="I27" s="9" t="s">
        <v>37</v>
      </c>
      <c r="J27" s="6">
        <v>1</v>
      </c>
      <c r="K27" s="6">
        <v>127000</v>
      </c>
      <c r="L27" s="13">
        <v>18000</v>
      </c>
      <c r="M27" s="14">
        <v>18000</v>
      </c>
      <c r="N27" t="str">
        <f t="shared" si="0"/>
        <v>玉龙村6</v>
      </c>
      <c r="O27">
        <f t="shared" si="1"/>
        <v>127000</v>
      </c>
      <c r="P27">
        <f t="shared" si="2"/>
        <v>18000</v>
      </c>
    </row>
    <row r="28" ht="26.25" spans="1:16">
      <c r="A28" s="4">
        <v>23</v>
      </c>
      <c r="B28" s="9" t="s">
        <v>81</v>
      </c>
      <c r="C28" s="6" t="s">
        <v>47</v>
      </c>
      <c r="D28" s="6" t="s">
        <v>215</v>
      </c>
      <c r="E28" s="6" t="s">
        <v>216</v>
      </c>
      <c r="F28" s="6" t="s">
        <v>85</v>
      </c>
      <c r="G28" s="8" t="s">
        <v>87</v>
      </c>
      <c r="H28" s="6" t="s">
        <v>86</v>
      </c>
      <c r="I28" s="9" t="s">
        <v>37</v>
      </c>
      <c r="J28" s="6">
        <v>1</v>
      </c>
      <c r="K28" s="6">
        <v>86000</v>
      </c>
      <c r="L28" s="13">
        <v>24900</v>
      </c>
      <c r="M28" s="14">
        <v>24900</v>
      </c>
      <c r="N28" t="str">
        <f t="shared" si="0"/>
        <v>玉龙村6</v>
      </c>
      <c r="O28">
        <f t="shared" si="1"/>
        <v>86000</v>
      </c>
      <c r="P28">
        <f t="shared" si="2"/>
        <v>24900</v>
      </c>
    </row>
    <row r="29" ht="21" spans="1:16">
      <c r="A29" s="6">
        <v>24</v>
      </c>
      <c r="B29" s="9" t="s">
        <v>90</v>
      </c>
      <c r="C29" s="6" t="s">
        <v>47</v>
      </c>
      <c r="D29" s="6" t="s">
        <v>202</v>
      </c>
      <c r="E29" s="6" t="s">
        <v>217</v>
      </c>
      <c r="F29" s="6" t="s">
        <v>91</v>
      </c>
      <c r="G29" s="6" t="s">
        <v>93</v>
      </c>
      <c r="H29" s="6" t="s">
        <v>92</v>
      </c>
      <c r="I29" s="9" t="s">
        <v>95</v>
      </c>
      <c r="J29" s="6">
        <v>6</v>
      </c>
      <c r="K29" s="6">
        <v>10500</v>
      </c>
      <c r="L29" s="13">
        <v>2820</v>
      </c>
      <c r="M29" s="14">
        <v>2820</v>
      </c>
      <c r="N29" t="str">
        <f t="shared" si="0"/>
        <v>张场社区5</v>
      </c>
      <c r="O29">
        <f t="shared" si="1"/>
        <v>1750</v>
      </c>
      <c r="P29">
        <f t="shared" si="2"/>
        <v>470</v>
      </c>
    </row>
    <row r="30" ht="21" spans="1:16">
      <c r="A30" s="4">
        <v>25</v>
      </c>
      <c r="B30" s="9" t="s">
        <v>90</v>
      </c>
      <c r="C30" s="6" t="s">
        <v>47</v>
      </c>
      <c r="D30" s="6" t="s">
        <v>202</v>
      </c>
      <c r="E30" s="6" t="s">
        <v>217</v>
      </c>
      <c r="F30" s="6" t="s">
        <v>91</v>
      </c>
      <c r="G30" s="6" t="s">
        <v>96</v>
      </c>
      <c r="H30" s="6" t="s">
        <v>92</v>
      </c>
      <c r="I30" s="9" t="s">
        <v>95</v>
      </c>
      <c r="J30" s="6">
        <v>2</v>
      </c>
      <c r="K30" s="6">
        <v>3500</v>
      </c>
      <c r="L30" s="13">
        <v>940</v>
      </c>
      <c r="M30" s="14">
        <v>940</v>
      </c>
      <c r="N30" t="str">
        <f t="shared" si="0"/>
        <v>张场社区5</v>
      </c>
      <c r="O30">
        <f t="shared" si="1"/>
        <v>1750</v>
      </c>
      <c r="P30">
        <f t="shared" si="2"/>
        <v>470</v>
      </c>
    </row>
    <row r="31" ht="31.5" spans="1:16">
      <c r="A31" s="6">
        <v>26</v>
      </c>
      <c r="B31" s="10" t="s">
        <v>99</v>
      </c>
      <c r="C31" s="6" t="s">
        <v>97</v>
      </c>
      <c r="D31" s="6" t="s">
        <v>218</v>
      </c>
      <c r="E31" s="6" t="s">
        <v>219</v>
      </c>
      <c r="F31" s="8" t="s">
        <v>20</v>
      </c>
      <c r="G31" s="6" t="s">
        <v>22</v>
      </c>
      <c r="H31" s="9" t="s">
        <v>21</v>
      </c>
      <c r="I31" s="9" t="s">
        <v>24</v>
      </c>
      <c r="J31" s="6">
        <v>1</v>
      </c>
      <c r="K31" s="6">
        <v>42999</v>
      </c>
      <c r="L31" s="13">
        <v>14400</v>
      </c>
      <c r="M31" s="14">
        <v>14400</v>
      </c>
      <c r="N31" t="str">
        <f t="shared" si="0"/>
        <v>回龙村3号</v>
      </c>
      <c r="O31">
        <f t="shared" si="1"/>
        <v>42999</v>
      </c>
      <c r="P31">
        <f t="shared" si="2"/>
        <v>14400</v>
      </c>
    </row>
    <row r="32" ht="31.5" spans="1:16">
      <c r="A32" s="4">
        <v>27</v>
      </c>
      <c r="B32" s="10" t="s">
        <v>99</v>
      </c>
      <c r="C32" s="6" t="s">
        <v>97</v>
      </c>
      <c r="D32" s="6" t="s">
        <v>218</v>
      </c>
      <c r="E32" s="6" t="s">
        <v>219</v>
      </c>
      <c r="F32" s="8" t="s">
        <v>20</v>
      </c>
      <c r="G32" s="6" t="s">
        <v>22</v>
      </c>
      <c r="H32" s="9" t="s">
        <v>21</v>
      </c>
      <c r="I32" s="9" t="s">
        <v>24</v>
      </c>
      <c r="J32" s="6">
        <v>1</v>
      </c>
      <c r="K32" s="6">
        <v>47999</v>
      </c>
      <c r="L32" s="13">
        <v>14400</v>
      </c>
      <c r="M32" s="14">
        <v>14400</v>
      </c>
      <c r="N32" t="str">
        <f t="shared" si="0"/>
        <v>回龙村3号</v>
      </c>
      <c r="O32">
        <f t="shared" si="1"/>
        <v>47999</v>
      </c>
      <c r="P32">
        <f t="shared" si="2"/>
        <v>14400</v>
      </c>
    </row>
    <row r="33" ht="31.5" spans="1:16">
      <c r="A33" s="6">
        <v>28</v>
      </c>
      <c r="B33" s="10" t="s">
        <v>99</v>
      </c>
      <c r="C33" s="6" t="s">
        <v>97</v>
      </c>
      <c r="D33" s="6" t="s">
        <v>218</v>
      </c>
      <c r="E33" s="6" t="s">
        <v>219</v>
      </c>
      <c r="F33" s="8" t="s">
        <v>20</v>
      </c>
      <c r="G33" s="6" t="s">
        <v>41</v>
      </c>
      <c r="H33" s="9" t="s">
        <v>21</v>
      </c>
      <c r="I33" s="9" t="s">
        <v>24</v>
      </c>
      <c r="J33" s="6">
        <v>1</v>
      </c>
      <c r="K33" s="6">
        <v>62999</v>
      </c>
      <c r="L33" s="13">
        <v>14400</v>
      </c>
      <c r="M33" s="14">
        <v>14400</v>
      </c>
      <c r="N33" t="str">
        <f t="shared" si="0"/>
        <v>回龙村3号</v>
      </c>
      <c r="O33">
        <f t="shared" si="1"/>
        <v>62999</v>
      </c>
      <c r="P33">
        <f t="shared" si="2"/>
        <v>14400</v>
      </c>
    </row>
    <row r="34" ht="31.5" spans="1:16">
      <c r="A34" s="4">
        <v>29</v>
      </c>
      <c r="B34" s="10" t="s">
        <v>99</v>
      </c>
      <c r="C34" s="6" t="s">
        <v>97</v>
      </c>
      <c r="D34" s="6" t="s">
        <v>218</v>
      </c>
      <c r="E34" s="6" t="s">
        <v>219</v>
      </c>
      <c r="F34" s="8" t="s">
        <v>20</v>
      </c>
      <c r="G34" s="6" t="s">
        <v>41</v>
      </c>
      <c r="H34" s="9" t="s">
        <v>21</v>
      </c>
      <c r="I34" s="9" t="s">
        <v>24</v>
      </c>
      <c r="J34" s="6">
        <v>1</v>
      </c>
      <c r="K34" s="6">
        <v>62999</v>
      </c>
      <c r="L34" s="13">
        <v>14400</v>
      </c>
      <c r="M34" s="14">
        <v>14400</v>
      </c>
      <c r="N34" t="str">
        <f t="shared" si="0"/>
        <v>回龙村3号</v>
      </c>
      <c r="O34">
        <f t="shared" si="1"/>
        <v>62999</v>
      </c>
      <c r="P34">
        <f t="shared" si="2"/>
        <v>14400</v>
      </c>
    </row>
    <row r="35" ht="31.5" spans="1:16">
      <c r="A35" s="6">
        <v>30</v>
      </c>
      <c r="B35" s="10" t="s">
        <v>99</v>
      </c>
      <c r="C35" s="6" t="s">
        <v>97</v>
      </c>
      <c r="D35" s="6" t="s">
        <v>218</v>
      </c>
      <c r="E35" s="6" t="s">
        <v>219</v>
      </c>
      <c r="F35" s="8" t="s">
        <v>20</v>
      </c>
      <c r="G35" s="6" t="s">
        <v>41</v>
      </c>
      <c r="H35" s="9" t="s">
        <v>21</v>
      </c>
      <c r="I35" s="9" t="s">
        <v>24</v>
      </c>
      <c r="J35" s="6">
        <v>1</v>
      </c>
      <c r="K35" s="6">
        <v>62999</v>
      </c>
      <c r="L35" s="13">
        <v>14400</v>
      </c>
      <c r="M35" s="14">
        <v>14400</v>
      </c>
      <c r="N35" t="str">
        <f t="shared" si="0"/>
        <v>回龙村3号</v>
      </c>
      <c r="O35">
        <f t="shared" si="1"/>
        <v>62999</v>
      </c>
      <c r="P35">
        <f t="shared" si="2"/>
        <v>14400</v>
      </c>
    </row>
    <row r="36" ht="31.5" spans="1:16">
      <c r="A36" s="4">
        <v>31</v>
      </c>
      <c r="B36" s="6" t="s">
        <v>101</v>
      </c>
      <c r="C36" s="6" t="s">
        <v>17</v>
      </c>
      <c r="D36" s="6" t="s">
        <v>194</v>
      </c>
      <c r="E36" s="6" t="s">
        <v>220</v>
      </c>
      <c r="F36" s="6" t="s">
        <v>102</v>
      </c>
      <c r="G36" s="6" t="s">
        <v>104</v>
      </c>
      <c r="H36" s="9" t="s">
        <v>103</v>
      </c>
      <c r="I36" s="9" t="s">
        <v>106</v>
      </c>
      <c r="J36" s="6">
        <v>1</v>
      </c>
      <c r="K36" s="6">
        <v>15000</v>
      </c>
      <c r="L36" s="13">
        <v>1600</v>
      </c>
      <c r="M36" s="14">
        <v>1600</v>
      </c>
      <c r="N36" t="str">
        <f t="shared" si="0"/>
        <v>邓公社区9组</v>
      </c>
      <c r="O36">
        <f t="shared" si="1"/>
        <v>15000</v>
      </c>
      <c r="P36">
        <f t="shared" si="2"/>
        <v>1600</v>
      </c>
    </row>
    <row r="37" ht="31.5" spans="1:16">
      <c r="A37" s="6">
        <v>32</v>
      </c>
      <c r="B37" s="9" t="s">
        <v>108</v>
      </c>
      <c r="C37" s="6" t="s">
        <v>17</v>
      </c>
      <c r="D37" s="6" t="s">
        <v>221</v>
      </c>
      <c r="E37" s="9" t="s">
        <v>222</v>
      </c>
      <c r="F37" s="6" t="s">
        <v>28</v>
      </c>
      <c r="G37" s="6" t="s">
        <v>110</v>
      </c>
      <c r="H37" s="6" t="s">
        <v>109</v>
      </c>
      <c r="I37" s="9" t="s">
        <v>111</v>
      </c>
      <c r="J37" s="6">
        <v>1</v>
      </c>
      <c r="K37" s="6">
        <v>11800</v>
      </c>
      <c r="L37" s="13">
        <v>2300</v>
      </c>
      <c r="M37" s="14">
        <v>2300</v>
      </c>
      <c r="N37" t="str">
        <f t="shared" si="0"/>
        <v>永兴社区和平街100号</v>
      </c>
      <c r="O37">
        <f t="shared" si="1"/>
        <v>11800</v>
      </c>
      <c r="P37">
        <f t="shared" si="2"/>
        <v>2300</v>
      </c>
    </row>
    <row r="38" ht="31.5" spans="1:16">
      <c r="A38" s="4">
        <v>33</v>
      </c>
      <c r="B38" s="9" t="s">
        <v>108</v>
      </c>
      <c r="C38" s="6" t="s">
        <v>17</v>
      </c>
      <c r="D38" s="6" t="s">
        <v>221</v>
      </c>
      <c r="E38" s="9" t="s">
        <v>222</v>
      </c>
      <c r="F38" s="8" t="s">
        <v>20</v>
      </c>
      <c r="G38" s="6" t="s">
        <v>22</v>
      </c>
      <c r="H38" s="9" t="s">
        <v>21</v>
      </c>
      <c r="I38" s="9" t="s">
        <v>24</v>
      </c>
      <c r="J38" s="6">
        <v>1</v>
      </c>
      <c r="K38" s="6">
        <v>45999</v>
      </c>
      <c r="L38" s="13">
        <v>14400</v>
      </c>
      <c r="M38" s="14">
        <v>14400</v>
      </c>
      <c r="N38" t="str">
        <f t="shared" si="0"/>
        <v>永兴社区和平街100号</v>
      </c>
      <c r="O38">
        <f t="shared" si="1"/>
        <v>45999</v>
      </c>
      <c r="P38">
        <f t="shared" si="2"/>
        <v>14400</v>
      </c>
    </row>
    <row r="39" ht="26.25" spans="1:16">
      <c r="A39" s="6">
        <v>34</v>
      </c>
      <c r="B39" s="9" t="s">
        <v>108</v>
      </c>
      <c r="C39" s="6" t="s">
        <v>17</v>
      </c>
      <c r="D39" s="6" t="s">
        <v>221</v>
      </c>
      <c r="E39" s="9" t="s">
        <v>222</v>
      </c>
      <c r="F39" s="6" t="s">
        <v>85</v>
      </c>
      <c r="G39" s="8" t="s">
        <v>112</v>
      </c>
      <c r="H39" s="6" t="s">
        <v>86</v>
      </c>
      <c r="I39" s="9" t="s">
        <v>114</v>
      </c>
      <c r="J39" s="6">
        <v>1</v>
      </c>
      <c r="K39" s="6">
        <v>111500</v>
      </c>
      <c r="L39" s="13">
        <v>29100</v>
      </c>
      <c r="M39" s="14">
        <v>29100</v>
      </c>
      <c r="N39" t="str">
        <f t="shared" ref="N39:N71" si="3">D39&amp;E39</f>
        <v>永兴社区和平街100号</v>
      </c>
      <c r="O39">
        <f t="shared" ref="O39:O71" si="4">K39/J39</f>
        <v>111500</v>
      </c>
      <c r="P39">
        <f t="shared" ref="P39:P71" si="5">L39/J39</f>
        <v>29100</v>
      </c>
    </row>
    <row r="40" ht="26.25" spans="1:16">
      <c r="A40" s="4">
        <v>35</v>
      </c>
      <c r="B40" s="9" t="s">
        <v>108</v>
      </c>
      <c r="C40" s="6" t="s">
        <v>17</v>
      </c>
      <c r="D40" s="6" t="s">
        <v>221</v>
      </c>
      <c r="E40" s="9" t="s">
        <v>222</v>
      </c>
      <c r="F40" s="6" t="s">
        <v>85</v>
      </c>
      <c r="G40" s="8" t="s">
        <v>112</v>
      </c>
      <c r="H40" s="6" t="s">
        <v>86</v>
      </c>
      <c r="I40" s="9" t="s">
        <v>114</v>
      </c>
      <c r="J40" s="6">
        <v>1</v>
      </c>
      <c r="K40" s="6">
        <v>111500</v>
      </c>
      <c r="L40" s="13">
        <v>29100</v>
      </c>
      <c r="M40" s="14">
        <v>29100</v>
      </c>
      <c r="N40" t="str">
        <f t="shared" si="3"/>
        <v>永兴社区和平街100号</v>
      </c>
      <c r="O40">
        <f t="shared" si="4"/>
        <v>111500</v>
      </c>
      <c r="P40">
        <f t="shared" si="5"/>
        <v>29100</v>
      </c>
    </row>
    <row r="41" ht="31.5" spans="1:16">
      <c r="A41" s="6">
        <v>36</v>
      </c>
      <c r="B41" s="9" t="s">
        <v>116</v>
      </c>
      <c r="C41" s="6" t="s">
        <v>38</v>
      </c>
      <c r="D41" s="6" t="s">
        <v>223</v>
      </c>
      <c r="E41" s="6" t="s">
        <v>224</v>
      </c>
      <c r="F41" s="8" t="s">
        <v>20</v>
      </c>
      <c r="G41" s="6" t="s">
        <v>41</v>
      </c>
      <c r="H41" s="9" t="s">
        <v>21</v>
      </c>
      <c r="I41" s="9" t="s">
        <v>24</v>
      </c>
      <c r="J41" s="6">
        <v>1</v>
      </c>
      <c r="K41" s="6">
        <v>59999</v>
      </c>
      <c r="L41" s="13">
        <v>14400</v>
      </c>
      <c r="M41" s="14">
        <v>14400</v>
      </c>
      <c r="N41" t="str">
        <f t="shared" si="3"/>
        <v>古家社区3组</v>
      </c>
      <c r="O41">
        <f t="shared" si="4"/>
        <v>59999</v>
      </c>
      <c r="P41">
        <f t="shared" si="5"/>
        <v>14400</v>
      </c>
    </row>
    <row r="42" ht="31.5" spans="1:16">
      <c r="A42" s="4">
        <v>37</v>
      </c>
      <c r="B42" s="9" t="s">
        <v>116</v>
      </c>
      <c r="C42" s="6" t="s">
        <v>38</v>
      </c>
      <c r="D42" s="6" t="s">
        <v>223</v>
      </c>
      <c r="E42" s="6" t="s">
        <v>224</v>
      </c>
      <c r="F42" s="8" t="s">
        <v>20</v>
      </c>
      <c r="G42" s="6" t="s">
        <v>41</v>
      </c>
      <c r="H42" s="9" t="s">
        <v>21</v>
      </c>
      <c r="I42" s="9" t="s">
        <v>24</v>
      </c>
      <c r="J42" s="6">
        <v>1</v>
      </c>
      <c r="K42" s="6">
        <v>59999</v>
      </c>
      <c r="L42" s="13">
        <v>14400</v>
      </c>
      <c r="M42" s="14">
        <v>14400</v>
      </c>
      <c r="N42" t="str">
        <f t="shared" si="3"/>
        <v>古家社区3组</v>
      </c>
      <c r="O42">
        <f t="shared" si="4"/>
        <v>59999</v>
      </c>
      <c r="P42">
        <f t="shared" si="5"/>
        <v>14400</v>
      </c>
    </row>
    <row r="43" ht="31.5" spans="1:16">
      <c r="A43" s="6">
        <v>38</v>
      </c>
      <c r="B43" s="9" t="s">
        <v>116</v>
      </c>
      <c r="C43" s="6" t="s">
        <v>38</v>
      </c>
      <c r="D43" s="6" t="s">
        <v>223</v>
      </c>
      <c r="E43" s="6" t="s">
        <v>224</v>
      </c>
      <c r="F43" s="8" t="s">
        <v>20</v>
      </c>
      <c r="G43" s="6" t="s">
        <v>22</v>
      </c>
      <c r="H43" s="9" t="s">
        <v>21</v>
      </c>
      <c r="I43" s="9" t="s">
        <v>24</v>
      </c>
      <c r="J43" s="6">
        <v>1</v>
      </c>
      <c r="K43" s="6">
        <v>42999</v>
      </c>
      <c r="L43" s="13">
        <v>14400</v>
      </c>
      <c r="M43" s="14">
        <v>14400</v>
      </c>
      <c r="N43" t="str">
        <f t="shared" si="3"/>
        <v>古家社区3组</v>
      </c>
      <c r="O43">
        <f t="shared" si="4"/>
        <v>42999</v>
      </c>
      <c r="P43">
        <f t="shared" si="5"/>
        <v>14400</v>
      </c>
    </row>
    <row r="44" ht="31.5" spans="1:16">
      <c r="A44" s="4">
        <v>39</v>
      </c>
      <c r="B44" s="9" t="s">
        <v>116</v>
      </c>
      <c r="C44" s="6" t="s">
        <v>38</v>
      </c>
      <c r="D44" s="6" t="s">
        <v>223</v>
      </c>
      <c r="E44" s="6" t="s">
        <v>224</v>
      </c>
      <c r="F44" s="8" t="s">
        <v>20</v>
      </c>
      <c r="G44" s="6" t="s">
        <v>22</v>
      </c>
      <c r="H44" s="9" t="s">
        <v>21</v>
      </c>
      <c r="I44" s="9" t="s">
        <v>24</v>
      </c>
      <c r="J44" s="6">
        <v>1</v>
      </c>
      <c r="K44" s="6">
        <v>42999</v>
      </c>
      <c r="L44" s="13">
        <v>14400</v>
      </c>
      <c r="M44" s="14">
        <v>14400</v>
      </c>
      <c r="N44" t="str">
        <f t="shared" si="3"/>
        <v>古家社区3组</v>
      </c>
      <c r="O44">
        <f t="shared" si="4"/>
        <v>42999</v>
      </c>
      <c r="P44">
        <f t="shared" si="5"/>
        <v>14400</v>
      </c>
    </row>
    <row r="45" ht="31.5" spans="1:16">
      <c r="A45" s="6">
        <v>40</v>
      </c>
      <c r="B45" s="9" t="s">
        <v>116</v>
      </c>
      <c r="C45" s="6" t="s">
        <v>38</v>
      </c>
      <c r="D45" s="6" t="s">
        <v>223</v>
      </c>
      <c r="E45" s="6" t="s">
        <v>224</v>
      </c>
      <c r="F45" s="8" t="s">
        <v>20</v>
      </c>
      <c r="G45" s="6" t="s">
        <v>41</v>
      </c>
      <c r="H45" s="9" t="s">
        <v>21</v>
      </c>
      <c r="I45" s="9" t="s">
        <v>24</v>
      </c>
      <c r="J45" s="6">
        <v>1</v>
      </c>
      <c r="K45" s="6">
        <v>59999</v>
      </c>
      <c r="L45" s="13">
        <v>14400</v>
      </c>
      <c r="M45" s="14">
        <v>14400</v>
      </c>
      <c r="N45" t="str">
        <f t="shared" si="3"/>
        <v>古家社区3组</v>
      </c>
      <c r="O45">
        <f t="shared" si="4"/>
        <v>59999</v>
      </c>
      <c r="P45">
        <f t="shared" si="5"/>
        <v>14400</v>
      </c>
    </row>
    <row r="46" ht="31.5" spans="1:16">
      <c r="A46" s="4">
        <v>41</v>
      </c>
      <c r="B46" s="9" t="s">
        <v>118</v>
      </c>
      <c r="C46" s="6" t="s">
        <v>38</v>
      </c>
      <c r="D46" s="6" t="s">
        <v>225</v>
      </c>
      <c r="E46" s="6" t="s">
        <v>226</v>
      </c>
      <c r="F46" s="8" t="s">
        <v>20</v>
      </c>
      <c r="G46" s="6" t="s">
        <v>22</v>
      </c>
      <c r="H46" s="9" t="s">
        <v>21</v>
      </c>
      <c r="I46" s="9" t="s">
        <v>24</v>
      </c>
      <c r="J46" s="6">
        <v>1</v>
      </c>
      <c r="K46" s="6">
        <v>45999</v>
      </c>
      <c r="L46" s="13">
        <v>14400</v>
      </c>
      <c r="M46" s="14">
        <v>14400</v>
      </c>
      <c r="N46" t="str">
        <f t="shared" si="3"/>
        <v>平岗社区2</v>
      </c>
      <c r="O46">
        <f t="shared" si="4"/>
        <v>45999</v>
      </c>
      <c r="P46">
        <f t="shared" si="5"/>
        <v>14400</v>
      </c>
    </row>
    <row r="47" ht="21" spans="1:16">
      <c r="A47" s="6">
        <v>42</v>
      </c>
      <c r="B47" s="9" t="s">
        <v>120</v>
      </c>
      <c r="C47" s="6" t="s">
        <v>47</v>
      </c>
      <c r="D47" s="6" t="s">
        <v>215</v>
      </c>
      <c r="E47" s="6" t="s">
        <v>227</v>
      </c>
      <c r="F47" s="6" t="s">
        <v>28</v>
      </c>
      <c r="G47" s="6" t="s">
        <v>121</v>
      </c>
      <c r="H47" s="6" t="s">
        <v>29</v>
      </c>
      <c r="I47" s="9" t="s">
        <v>122</v>
      </c>
      <c r="J47" s="6">
        <v>1</v>
      </c>
      <c r="K47" s="6">
        <v>9200</v>
      </c>
      <c r="L47" s="13">
        <v>1800</v>
      </c>
      <c r="M47" s="14">
        <v>1800</v>
      </c>
      <c r="N47" t="str">
        <f t="shared" si="3"/>
        <v>玉龙村7</v>
      </c>
      <c r="O47">
        <f t="shared" si="4"/>
        <v>9200</v>
      </c>
      <c r="P47">
        <f t="shared" si="5"/>
        <v>1800</v>
      </c>
    </row>
    <row r="48" ht="31.5" spans="1:16">
      <c r="A48" s="4">
        <v>43</v>
      </c>
      <c r="B48" s="9" t="s">
        <v>120</v>
      </c>
      <c r="C48" s="6" t="s">
        <v>47</v>
      </c>
      <c r="D48" s="6" t="s">
        <v>215</v>
      </c>
      <c r="E48" s="6" t="s">
        <v>227</v>
      </c>
      <c r="F48" s="6" t="s">
        <v>123</v>
      </c>
      <c r="G48" s="6" t="s">
        <v>125</v>
      </c>
      <c r="H48" s="9" t="s">
        <v>124</v>
      </c>
      <c r="I48" s="9" t="s">
        <v>122</v>
      </c>
      <c r="J48" s="6">
        <v>1</v>
      </c>
      <c r="K48" s="6">
        <v>8800</v>
      </c>
      <c r="L48" s="13">
        <v>1600</v>
      </c>
      <c r="M48" s="14">
        <v>1600</v>
      </c>
      <c r="N48" t="str">
        <f t="shared" si="3"/>
        <v>玉龙村7</v>
      </c>
      <c r="O48">
        <f t="shared" si="4"/>
        <v>8800</v>
      </c>
      <c r="P48">
        <f t="shared" si="5"/>
        <v>1600</v>
      </c>
    </row>
    <row r="49" ht="26.25" spans="1:16">
      <c r="A49" s="6">
        <v>44</v>
      </c>
      <c r="B49" s="9" t="s">
        <v>120</v>
      </c>
      <c r="C49" s="6" t="s">
        <v>47</v>
      </c>
      <c r="D49" s="6" t="s">
        <v>215</v>
      </c>
      <c r="E49" s="6" t="s">
        <v>227</v>
      </c>
      <c r="F49" s="6" t="s">
        <v>85</v>
      </c>
      <c r="G49" s="8" t="s">
        <v>87</v>
      </c>
      <c r="H49" s="6" t="s">
        <v>86</v>
      </c>
      <c r="I49" s="15" t="s">
        <v>127</v>
      </c>
      <c r="J49" s="6">
        <v>1</v>
      </c>
      <c r="K49" s="6">
        <v>86000</v>
      </c>
      <c r="L49" s="13">
        <v>24900</v>
      </c>
      <c r="M49" s="14">
        <v>24900</v>
      </c>
      <c r="N49" t="str">
        <f t="shared" si="3"/>
        <v>玉龙村7</v>
      </c>
      <c r="O49">
        <f t="shared" si="4"/>
        <v>86000</v>
      </c>
      <c r="P49">
        <f t="shared" si="5"/>
        <v>24900</v>
      </c>
    </row>
    <row r="50" ht="31.5" spans="1:16">
      <c r="A50" s="4">
        <v>45</v>
      </c>
      <c r="B50" s="6" t="s">
        <v>129</v>
      </c>
      <c r="C50" s="6" t="s">
        <v>47</v>
      </c>
      <c r="D50" s="6" t="s">
        <v>215</v>
      </c>
      <c r="E50" s="6" t="s">
        <v>228</v>
      </c>
      <c r="F50" s="8" t="s">
        <v>20</v>
      </c>
      <c r="G50" s="6" t="s">
        <v>22</v>
      </c>
      <c r="H50" s="9" t="s">
        <v>21</v>
      </c>
      <c r="I50" s="9" t="s">
        <v>24</v>
      </c>
      <c r="J50" s="6">
        <v>1</v>
      </c>
      <c r="K50" s="6">
        <v>49999</v>
      </c>
      <c r="L50" s="13">
        <v>14400</v>
      </c>
      <c r="M50" s="14">
        <v>14400</v>
      </c>
      <c r="N50" t="str">
        <f t="shared" si="3"/>
        <v>玉龙村11组4号</v>
      </c>
      <c r="O50">
        <f t="shared" si="4"/>
        <v>49999</v>
      </c>
      <c r="P50">
        <f t="shared" si="5"/>
        <v>14400</v>
      </c>
    </row>
    <row r="51" ht="21" spans="1:16">
      <c r="A51" s="6">
        <v>46</v>
      </c>
      <c r="B51" s="6" t="s">
        <v>131</v>
      </c>
      <c r="C51" s="6" t="s">
        <v>47</v>
      </c>
      <c r="D51" s="6" t="s">
        <v>202</v>
      </c>
      <c r="E51" s="6" t="s">
        <v>229</v>
      </c>
      <c r="F51" s="6" t="s">
        <v>28</v>
      </c>
      <c r="G51" s="6" t="s">
        <v>30</v>
      </c>
      <c r="H51" s="6" t="s">
        <v>29</v>
      </c>
      <c r="I51" s="9" t="s">
        <v>122</v>
      </c>
      <c r="J51" s="6">
        <v>1</v>
      </c>
      <c r="K51" s="6">
        <v>10500</v>
      </c>
      <c r="L51" s="13">
        <v>2300</v>
      </c>
      <c r="M51" s="14">
        <v>2300</v>
      </c>
      <c r="N51" t="str">
        <f t="shared" si="3"/>
        <v>张场社区8组</v>
      </c>
      <c r="O51">
        <f t="shared" si="4"/>
        <v>10500</v>
      </c>
      <c r="P51">
        <f t="shared" si="5"/>
        <v>2300</v>
      </c>
    </row>
    <row r="52" ht="21" spans="1:16">
      <c r="A52" s="4">
        <v>47</v>
      </c>
      <c r="B52" s="10" t="s">
        <v>133</v>
      </c>
      <c r="C52" s="6" t="s">
        <v>42</v>
      </c>
      <c r="D52" s="6" t="s">
        <v>230</v>
      </c>
      <c r="E52" s="6" t="s">
        <v>231</v>
      </c>
      <c r="F52" s="6" t="s">
        <v>28</v>
      </c>
      <c r="G52" s="6" t="s">
        <v>135</v>
      </c>
      <c r="H52" s="6" t="s">
        <v>134</v>
      </c>
      <c r="I52" s="9" t="s">
        <v>136</v>
      </c>
      <c r="J52" s="6">
        <v>2</v>
      </c>
      <c r="K52" s="6">
        <v>20000</v>
      </c>
      <c r="L52" s="13">
        <v>4600</v>
      </c>
      <c r="M52" s="14">
        <v>4600</v>
      </c>
      <c r="N52" t="str">
        <f t="shared" si="3"/>
        <v>花碑社区13</v>
      </c>
      <c r="O52">
        <f t="shared" si="4"/>
        <v>10000</v>
      </c>
      <c r="P52">
        <f t="shared" si="5"/>
        <v>2300</v>
      </c>
    </row>
    <row r="53" ht="21" spans="1:16">
      <c r="A53" s="6">
        <v>48</v>
      </c>
      <c r="B53" s="10" t="s">
        <v>133</v>
      </c>
      <c r="C53" s="6" t="s">
        <v>42</v>
      </c>
      <c r="D53" s="6" t="s">
        <v>230</v>
      </c>
      <c r="E53" s="6" t="s">
        <v>231</v>
      </c>
      <c r="F53" s="6" t="s">
        <v>28</v>
      </c>
      <c r="G53" s="6" t="s">
        <v>135</v>
      </c>
      <c r="H53" s="6" t="s">
        <v>134</v>
      </c>
      <c r="I53" s="9" t="s">
        <v>136</v>
      </c>
      <c r="J53" s="6">
        <v>1</v>
      </c>
      <c r="K53" s="6">
        <v>12500</v>
      </c>
      <c r="L53" s="13">
        <v>2300</v>
      </c>
      <c r="M53" s="14">
        <v>2300</v>
      </c>
      <c r="N53" t="str">
        <f t="shared" si="3"/>
        <v>花碑社区13</v>
      </c>
      <c r="O53">
        <f t="shared" si="4"/>
        <v>12500</v>
      </c>
      <c r="P53">
        <f t="shared" si="5"/>
        <v>2300</v>
      </c>
    </row>
    <row r="54" ht="21" spans="1:16">
      <c r="A54" s="4">
        <v>49</v>
      </c>
      <c r="B54" s="10" t="s">
        <v>133</v>
      </c>
      <c r="C54" s="6" t="s">
        <v>42</v>
      </c>
      <c r="D54" s="6" t="s">
        <v>230</v>
      </c>
      <c r="E54" s="6" t="s">
        <v>231</v>
      </c>
      <c r="F54" s="6" t="s">
        <v>28</v>
      </c>
      <c r="G54" s="6" t="s">
        <v>137</v>
      </c>
      <c r="H54" s="6" t="s">
        <v>57</v>
      </c>
      <c r="I54" s="9" t="s">
        <v>136</v>
      </c>
      <c r="J54" s="6">
        <v>1</v>
      </c>
      <c r="K54" s="6">
        <v>8800</v>
      </c>
      <c r="L54" s="13">
        <v>2300</v>
      </c>
      <c r="M54" s="14">
        <v>2300</v>
      </c>
      <c r="N54" t="str">
        <f t="shared" si="3"/>
        <v>花碑社区13</v>
      </c>
      <c r="O54">
        <f t="shared" si="4"/>
        <v>8800</v>
      </c>
      <c r="P54">
        <f t="shared" si="5"/>
        <v>2300</v>
      </c>
    </row>
    <row r="55" ht="31.5" spans="1:16">
      <c r="A55" s="6">
        <v>50</v>
      </c>
      <c r="B55" s="10" t="s">
        <v>133</v>
      </c>
      <c r="C55" s="6" t="s">
        <v>42</v>
      </c>
      <c r="D55" s="6" t="s">
        <v>230</v>
      </c>
      <c r="E55" s="6" t="s">
        <v>231</v>
      </c>
      <c r="F55" s="6" t="s">
        <v>33</v>
      </c>
      <c r="G55" s="8" t="s">
        <v>138</v>
      </c>
      <c r="H55" s="9" t="s">
        <v>34</v>
      </c>
      <c r="I55" s="9" t="s">
        <v>122</v>
      </c>
      <c r="J55" s="6">
        <v>1</v>
      </c>
      <c r="K55" s="6">
        <v>166000</v>
      </c>
      <c r="L55" s="13">
        <v>29500</v>
      </c>
      <c r="M55" s="14">
        <v>29500</v>
      </c>
      <c r="N55" t="str">
        <f t="shared" si="3"/>
        <v>花碑社区13</v>
      </c>
      <c r="O55">
        <f t="shared" si="4"/>
        <v>166000</v>
      </c>
      <c r="P55">
        <f t="shared" si="5"/>
        <v>29500</v>
      </c>
    </row>
    <row r="56" ht="31.5" spans="1:16">
      <c r="A56" s="4">
        <v>51</v>
      </c>
      <c r="B56" s="10" t="s">
        <v>141</v>
      </c>
      <c r="C56" s="6" t="s">
        <v>53</v>
      </c>
      <c r="D56" s="6" t="s">
        <v>232</v>
      </c>
      <c r="E56" s="6" t="s">
        <v>207</v>
      </c>
      <c r="F56" s="8" t="s">
        <v>20</v>
      </c>
      <c r="G56" s="6" t="s">
        <v>142</v>
      </c>
      <c r="H56" s="9" t="s">
        <v>21</v>
      </c>
      <c r="I56" s="9" t="s">
        <v>24</v>
      </c>
      <c r="J56" s="6">
        <v>1</v>
      </c>
      <c r="K56" s="6">
        <v>41999</v>
      </c>
      <c r="L56" s="13">
        <v>14400</v>
      </c>
      <c r="M56" s="14">
        <v>14400</v>
      </c>
      <c r="N56" t="str">
        <f t="shared" si="3"/>
        <v>东华村4</v>
      </c>
      <c r="O56">
        <f t="shared" si="4"/>
        <v>41999</v>
      </c>
      <c r="P56">
        <f t="shared" si="5"/>
        <v>14400</v>
      </c>
    </row>
    <row r="57" ht="26.25" spans="1:16">
      <c r="A57" s="6">
        <v>52</v>
      </c>
      <c r="B57" s="10" t="s">
        <v>141</v>
      </c>
      <c r="C57" s="6" t="s">
        <v>53</v>
      </c>
      <c r="D57" s="6" t="s">
        <v>232</v>
      </c>
      <c r="E57" s="6" t="s">
        <v>207</v>
      </c>
      <c r="F57" s="6" t="s">
        <v>85</v>
      </c>
      <c r="G57" s="8" t="s">
        <v>87</v>
      </c>
      <c r="H57" s="6" t="s">
        <v>86</v>
      </c>
      <c r="I57" s="15" t="s">
        <v>127</v>
      </c>
      <c r="J57" s="6">
        <v>5</v>
      </c>
      <c r="K57" s="6">
        <v>425000</v>
      </c>
      <c r="L57" s="13">
        <v>124500</v>
      </c>
      <c r="M57" s="14">
        <v>124500</v>
      </c>
      <c r="N57" t="str">
        <f t="shared" si="3"/>
        <v>东华村4</v>
      </c>
      <c r="O57">
        <f t="shared" si="4"/>
        <v>85000</v>
      </c>
      <c r="P57">
        <f t="shared" si="5"/>
        <v>24900</v>
      </c>
    </row>
    <row r="58" ht="31.5" spans="1:16">
      <c r="A58" s="4">
        <v>53</v>
      </c>
      <c r="B58" s="6" t="s">
        <v>144</v>
      </c>
      <c r="C58" s="6" t="s">
        <v>42</v>
      </c>
      <c r="D58" s="6" t="s">
        <v>230</v>
      </c>
      <c r="E58" s="6" t="s">
        <v>217</v>
      </c>
      <c r="F58" s="8" t="s">
        <v>20</v>
      </c>
      <c r="G58" s="6" t="s">
        <v>22</v>
      </c>
      <c r="H58" s="9" t="s">
        <v>21</v>
      </c>
      <c r="I58" s="9" t="s">
        <v>24</v>
      </c>
      <c r="J58" s="6">
        <v>2</v>
      </c>
      <c r="K58" s="6">
        <v>95998</v>
      </c>
      <c r="L58" s="13">
        <v>28800</v>
      </c>
      <c r="M58" s="14">
        <v>28800</v>
      </c>
      <c r="N58" t="str">
        <f t="shared" si="3"/>
        <v>花碑社区5</v>
      </c>
      <c r="O58">
        <f t="shared" si="4"/>
        <v>47999</v>
      </c>
      <c r="P58">
        <f t="shared" si="5"/>
        <v>14400</v>
      </c>
    </row>
    <row r="59" ht="21" spans="1:16">
      <c r="A59" s="6">
        <v>54</v>
      </c>
      <c r="B59" s="9" t="s">
        <v>146</v>
      </c>
      <c r="C59" s="6" t="s">
        <v>47</v>
      </c>
      <c r="D59" s="6" t="s">
        <v>233</v>
      </c>
      <c r="E59" s="6" t="s">
        <v>199</v>
      </c>
      <c r="F59" s="6" t="s">
        <v>28</v>
      </c>
      <c r="G59" s="6" t="s">
        <v>135</v>
      </c>
      <c r="H59" s="6" t="s">
        <v>134</v>
      </c>
      <c r="I59" s="9" t="s">
        <v>136</v>
      </c>
      <c r="J59" s="6">
        <v>1</v>
      </c>
      <c r="K59" s="6">
        <v>12600</v>
      </c>
      <c r="L59" s="13">
        <v>2300</v>
      </c>
      <c r="M59" s="14">
        <v>2300</v>
      </c>
      <c r="N59" t="str">
        <f t="shared" si="3"/>
        <v>董大桥村5组</v>
      </c>
      <c r="O59">
        <f t="shared" si="4"/>
        <v>12600</v>
      </c>
      <c r="P59">
        <f t="shared" si="5"/>
        <v>2300</v>
      </c>
    </row>
    <row r="60" ht="31.5" spans="1:16">
      <c r="A60" s="4">
        <v>55</v>
      </c>
      <c r="B60" s="9" t="s">
        <v>146</v>
      </c>
      <c r="C60" s="6" t="s">
        <v>47</v>
      </c>
      <c r="D60" s="6" t="s">
        <v>233</v>
      </c>
      <c r="E60" s="6" t="s">
        <v>199</v>
      </c>
      <c r="F60" s="6" t="s">
        <v>147</v>
      </c>
      <c r="G60" s="6" t="s">
        <v>148</v>
      </c>
      <c r="H60" s="9" t="s">
        <v>34</v>
      </c>
      <c r="I60" s="9" t="s">
        <v>122</v>
      </c>
      <c r="J60" s="6">
        <v>1</v>
      </c>
      <c r="K60" s="6">
        <v>173000</v>
      </c>
      <c r="L60" s="13">
        <v>40300</v>
      </c>
      <c r="M60" s="14">
        <v>40300</v>
      </c>
      <c r="N60" t="str">
        <f t="shared" si="3"/>
        <v>董大桥村5组</v>
      </c>
      <c r="O60">
        <f t="shared" si="4"/>
        <v>173000</v>
      </c>
      <c r="P60">
        <f t="shared" si="5"/>
        <v>40300</v>
      </c>
    </row>
    <row r="61" ht="31.5" spans="1:16">
      <c r="A61" s="6">
        <v>56</v>
      </c>
      <c r="B61" s="9" t="s">
        <v>146</v>
      </c>
      <c r="C61" s="6" t="s">
        <v>47</v>
      </c>
      <c r="D61" s="6" t="s">
        <v>233</v>
      </c>
      <c r="E61" s="6" t="s">
        <v>199</v>
      </c>
      <c r="F61" s="6" t="s">
        <v>147</v>
      </c>
      <c r="G61" s="6" t="s">
        <v>148</v>
      </c>
      <c r="H61" s="9" t="s">
        <v>34</v>
      </c>
      <c r="I61" s="9" t="s">
        <v>122</v>
      </c>
      <c r="J61" s="6">
        <v>1</v>
      </c>
      <c r="K61" s="6">
        <v>173000</v>
      </c>
      <c r="L61" s="13">
        <v>40300</v>
      </c>
      <c r="M61" s="14">
        <v>40300</v>
      </c>
      <c r="N61" t="str">
        <f t="shared" si="3"/>
        <v>董大桥村5组</v>
      </c>
      <c r="O61">
        <f t="shared" si="4"/>
        <v>173000</v>
      </c>
      <c r="P61">
        <f t="shared" si="5"/>
        <v>40300</v>
      </c>
    </row>
    <row r="62" ht="31.5" spans="1:16">
      <c r="A62" s="4">
        <v>57</v>
      </c>
      <c r="B62" s="10" t="s">
        <v>151</v>
      </c>
      <c r="C62" s="6" t="s">
        <v>25</v>
      </c>
      <c r="D62" s="6" t="s">
        <v>234</v>
      </c>
      <c r="E62" s="6" t="s">
        <v>203</v>
      </c>
      <c r="F62" s="8" t="s">
        <v>20</v>
      </c>
      <c r="G62" s="6" t="s">
        <v>22</v>
      </c>
      <c r="H62" s="9" t="s">
        <v>21</v>
      </c>
      <c r="I62" s="9" t="s">
        <v>24</v>
      </c>
      <c r="J62" s="6">
        <v>1</v>
      </c>
      <c r="K62" s="6">
        <v>42999</v>
      </c>
      <c r="L62" s="13">
        <v>14400</v>
      </c>
      <c r="M62" s="14">
        <v>14400</v>
      </c>
      <c r="N62" t="str">
        <f t="shared" si="3"/>
        <v>杨牌村8</v>
      </c>
      <c r="O62">
        <f t="shared" si="4"/>
        <v>42999</v>
      </c>
      <c r="P62">
        <f t="shared" si="5"/>
        <v>14400</v>
      </c>
    </row>
    <row r="63" ht="21" spans="1:16">
      <c r="A63" s="6">
        <v>58</v>
      </c>
      <c r="B63" s="10" t="s">
        <v>151</v>
      </c>
      <c r="C63" s="6" t="s">
        <v>25</v>
      </c>
      <c r="D63" s="6" t="s">
        <v>234</v>
      </c>
      <c r="E63" s="6" t="s">
        <v>203</v>
      </c>
      <c r="F63" s="6" t="s">
        <v>152</v>
      </c>
      <c r="G63" s="6" t="s">
        <v>154</v>
      </c>
      <c r="H63" s="6" t="s">
        <v>153</v>
      </c>
      <c r="I63" s="9" t="s">
        <v>156</v>
      </c>
      <c r="J63" s="6">
        <v>1</v>
      </c>
      <c r="K63" s="6">
        <v>12000</v>
      </c>
      <c r="L63" s="13">
        <v>3300</v>
      </c>
      <c r="M63" s="14">
        <v>3300</v>
      </c>
      <c r="N63" t="str">
        <f t="shared" si="3"/>
        <v>杨牌村8</v>
      </c>
      <c r="O63">
        <f t="shared" si="4"/>
        <v>12000</v>
      </c>
      <c r="P63">
        <f t="shared" si="5"/>
        <v>3300</v>
      </c>
    </row>
    <row r="64" ht="31.5" spans="1:16">
      <c r="A64" s="4">
        <v>59</v>
      </c>
      <c r="B64" s="10" t="s">
        <v>158</v>
      </c>
      <c r="C64" s="6" t="s">
        <v>25</v>
      </c>
      <c r="D64" s="6" t="s">
        <v>235</v>
      </c>
      <c r="E64" s="6" t="s">
        <v>205</v>
      </c>
      <c r="F64" s="6" t="s">
        <v>28</v>
      </c>
      <c r="G64" s="6" t="s">
        <v>159</v>
      </c>
      <c r="H64" s="6" t="s">
        <v>109</v>
      </c>
      <c r="I64" s="9" t="s">
        <v>111</v>
      </c>
      <c r="J64" s="6">
        <v>1</v>
      </c>
      <c r="K64" s="6">
        <v>11000</v>
      </c>
      <c r="L64" s="13">
        <v>2300</v>
      </c>
      <c r="M64" s="14">
        <v>2300</v>
      </c>
      <c r="N64" t="str">
        <f t="shared" si="3"/>
        <v>广滩村9</v>
      </c>
      <c r="O64">
        <f t="shared" si="4"/>
        <v>11000</v>
      </c>
      <c r="P64">
        <f t="shared" si="5"/>
        <v>2300</v>
      </c>
    </row>
    <row r="65" ht="21" spans="1:16">
      <c r="A65" s="6">
        <v>60</v>
      </c>
      <c r="B65" s="10" t="s">
        <v>161</v>
      </c>
      <c r="C65" s="6" t="s">
        <v>53</v>
      </c>
      <c r="D65" s="6" t="s">
        <v>236</v>
      </c>
      <c r="E65" s="6" t="s">
        <v>231</v>
      </c>
      <c r="F65" s="6" t="s">
        <v>28</v>
      </c>
      <c r="G65" s="6" t="s">
        <v>51</v>
      </c>
      <c r="H65" s="6" t="s">
        <v>162</v>
      </c>
      <c r="I65" s="9" t="s">
        <v>163</v>
      </c>
      <c r="J65" s="6">
        <v>1</v>
      </c>
      <c r="K65" s="6">
        <v>12000</v>
      </c>
      <c r="L65" s="13">
        <v>2300</v>
      </c>
      <c r="M65" s="14">
        <v>2300</v>
      </c>
      <c r="N65" t="str">
        <f t="shared" si="3"/>
        <v>花源社区13</v>
      </c>
      <c r="O65">
        <f t="shared" si="4"/>
        <v>12000</v>
      </c>
      <c r="P65">
        <f t="shared" si="5"/>
        <v>2300</v>
      </c>
    </row>
    <row r="66" ht="21" spans="1:16">
      <c r="A66" s="4">
        <v>61</v>
      </c>
      <c r="B66" s="10" t="s">
        <v>161</v>
      </c>
      <c r="C66" s="6" t="s">
        <v>53</v>
      </c>
      <c r="D66" s="6" t="s">
        <v>236</v>
      </c>
      <c r="E66" s="6" t="s">
        <v>231</v>
      </c>
      <c r="F66" s="6" t="s">
        <v>28</v>
      </c>
      <c r="G66" s="6" t="s">
        <v>164</v>
      </c>
      <c r="H66" s="6" t="s">
        <v>162</v>
      </c>
      <c r="I66" s="9" t="s">
        <v>163</v>
      </c>
      <c r="J66" s="6">
        <v>1</v>
      </c>
      <c r="K66" s="6">
        <v>9100</v>
      </c>
      <c r="L66" s="13">
        <v>2300</v>
      </c>
      <c r="M66" s="14">
        <v>2300</v>
      </c>
      <c r="N66" t="str">
        <f t="shared" si="3"/>
        <v>花源社区13</v>
      </c>
      <c r="O66">
        <f t="shared" si="4"/>
        <v>9100</v>
      </c>
      <c r="P66">
        <f t="shared" si="5"/>
        <v>2300</v>
      </c>
    </row>
    <row r="67" ht="21" spans="1:16">
      <c r="A67" s="6">
        <v>62</v>
      </c>
      <c r="B67" s="10" t="s">
        <v>161</v>
      </c>
      <c r="C67" s="6" t="s">
        <v>53</v>
      </c>
      <c r="D67" s="6" t="s">
        <v>236</v>
      </c>
      <c r="E67" s="6" t="s">
        <v>231</v>
      </c>
      <c r="F67" s="6" t="s">
        <v>28</v>
      </c>
      <c r="G67" s="6" t="s">
        <v>165</v>
      </c>
      <c r="H67" s="6" t="s">
        <v>162</v>
      </c>
      <c r="I67" s="9" t="s">
        <v>163</v>
      </c>
      <c r="J67" s="6">
        <v>1</v>
      </c>
      <c r="K67" s="6">
        <v>9300</v>
      </c>
      <c r="L67" s="13">
        <v>1800</v>
      </c>
      <c r="M67" s="14">
        <v>1800</v>
      </c>
      <c r="N67" t="str">
        <f t="shared" si="3"/>
        <v>花源社区13</v>
      </c>
      <c r="O67">
        <f t="shared" si="4"/>
        <v>9300</v>
      </c>
      <c r="P67">
        <f t="shared" si="5"/>
        <v>1800</v>
      </c>
    </row>
    <row r="68" ht="21" spans="1:16">
      <c r="A68" s="4">
        <v>63</v>
      </c>
      <c r="B68" s="9" t="s">
        <v>168</v>
      </c>
      <c r="C68" s="6" t="s">
        <v>166</v>
      </c>
      <c r="D68" s="6" t="s">
        <v>237</v>
      </c>
      <c r="E68" s="6" t="s">
        <v>212</v>
      </c>
      <c r="F68" s="6" t="s">
        <v>33</v>
      </c>
      <c r="G68" s="6" t="s">
        <v>170</v>
      </c>
      <c r="H68" s="6" t="s">
        <v>169</v>
      </c>
      <c r="I68" s="9" t="s">
        <v>172</v>
      </c>
      <c r="J68" s="6">
        <v>1</v>
      </c>
      <c r="K68" s="6">
        <v>315000</v>
      </c>
      <c r="L68" s="13">
        <v>38600</v>
      </c>
      <c r="M68" s="14">
        <v>38600</v>
      </c>
      <c r="N68" t="str">
        <f t="shared" si="3"/>
        <v>金桥社区3</v>
      </c>
      <c r="O68">
        <f t="shared" si="4"/>
        <v>315000</v>
      </c>
      <c r="P68">
        <f t="shared" si="5"/>
        <v>38600</v>
      </c>
    </row>
    <row r="69" ht="31.5" spans="1:16">
      <c r="A69" s="6">
        <v>64</v>
      </c>
      <c r="B69" s="9" t="s">
        <v>174</v>
      </c>
      <c r="C69" s="6" t="s">
        <v>53</v>
      </c>
      <c r="D69" s="6" t="s">
        <v>206</v>
      </c>
      <c r="E69" s="7" t="s">
        <v>238</v>
      </c>
      <c r="F69" s="8" t="s">
        <v>20</v>
      </c>
      <c r="G69" s="6" t="s">
        <v>22</v>
      </c>
      <c r="H69" s="9" t="s">
        <v>21</v>
      </c>
      <c r="I69" s="9" t="s">
        <v>24</v>
      </c>
      <c r="J69" s="6">
        <v>5</v>
      </c>
      <c r="K69" s="6">
        <v>214995</v>
      </c>
      <c r="L69" s="13">
        <v>72000</v>
      </c>
      <c r="M69" s="14">
        <v>72000</v>
      </c>
      <c r="N69" t="str">
        <f t="shared" si="3"/>
        <v>杨柳村杨柳大道90号1栋1层21号</v>
      </c>
      <c r="O69">
        <f t="shared" si="4"/>
        <v>42999</v>
      </c>
      <c r="P69">
        <f t="shared" si="5"/>
        <v>14400</v>
      </c>
    </row>
    <row r="70" ht="21" spans="1:16">
      <c r="A70" s="4">
        <v>65</v>
      </c>
      <c r="B70" s="6" t="s">
        <v>176</v>
      </c>
      <c r="C70" s="6" t="s">
        <v>166</v>
      </c>
      <c r="D70" s="6" t="s">
        <v>239</v>
      </c>
      <c r="E70" s="6" t="s">
        <v>226</v>
      </c>
      <c r="F70" s="6" t="s">
        <v>28</v>
      </c>
      <c r="G70" s="6" t="s">
        <v>177</v>
      </c>
      <c r="H70" s="6" t="s">
        <v>29</v>
      </c>
      <c r="I70" s="9" t="s">
        <v>37</v>
      </c>
      <c r="J70" s="6">
        <v>1</v>
      </c>
      <c r="K70" s="6">
        <v>8300</v>
      </c>
      <c r="L70" s="13">
        <v>1800</v>
      </c>
      <c r="M70" s="14">
        <v>1800</v>
      </c>
      <c r="N70" t="str">
        <f t="shared" si="3"/>
        <v>马王村2</v>
      </c>
      <c r="O70">
        <f t="shared" si="4"/>
        <v>8300</v>
      </c>
      <c r="P70">
        <f t="shared" si="5"/>
        <v>1800</v>
      </c>
    </row>
    <row r="71" ht="32.25" spans="1:16">
      <c r="A71" s="6">
        <v>66</v>
      </c>
      <c r="B71" s="16" t="s">
        <v>179</v>
      </c>
      <c r="C71" s="16" t="s">
        <v>42</v>
      </c>
      <c r="D71" s="16" t="s">
        <v>240</v>
      </c>
      <c r="E71" s="16" t="s">
        <v>207</v>
      </c>
      <c r="F71" s="17" t="s">
        <v>20</v>
      </c>
      <c r="G71" s="16" t="s">
        <v>22</v>
      </c>
      <c r="H71" s="18" t="s">
        <v>21</v>
      </c>
      <c r="I71" s="18" t="s">
        <v>24</v>
      </c>
      <c r="J71" s="16">
        <v>1</v>
      </c>
      <c r="K71" s="16">
        <v>42999</v>
      </c>
      <c r="L71" s="20">
        <v>14400</v>
      </c>
      <c r="M71" s="21">
        <v>14400</v>
      </c>
      <c r="N71" t="str">
        <f t="shared" si="3"/>
        <v>白鹤村4</v>
      </c>
      <c r="O71">
        <f t="shared" si="4"/>
        <v>42999</v>
      </c>
      <c r="P71">
        <f t="shared" si="5"/>
        <v>14400</v>
      </c>
    </row>
    <row r="72" ht="33" customHeight="1" spans="1:13">
      <c r="A72" s="4">
        <v>67</v>
      </c>
      <c r="B72" s="19"/>
      <c r="C72" s="19"/>
      <c r="D72" s="19"/>
      <c r="E72" s="19"/>
      <c r="F72" s="19"/>
      <c r="G72" s="19"/>
      <c r="H72" s="19"/>
      <c r="I72" s="19"/>
      <c r="J72" s="22">
        <f t="shared" ref="J72:M72" si="6">SUM(J6:J71)</f>
        <v>82</v>
      </c>
      <c r="K72" s="23">
        <f t="shared" si="6"/>
        <v>4094067</v>
      </c>
      <c r="L72" s="23">
        <f t="shared" si="6"/>
        <v>1054460</v>
      </c>
      <c r="M72" s="23">
        <f t="shared" si="6"/>
        <v>1054460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县级补贴机具结算明细表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2024-10-25T03:29:00Z</dcterms:created>
  <dcterms:modified xsi:type="dcterms:W3CDTF">2025-07-16T01:57:54Z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8B253D0219E345029AD01D6E4A93EAA8_12</vt:lpwstr>
  </property>
</Properties>
</file>