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480" yWindow="120" windowWidth="8505" windowHeight="45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N31" i="1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5"/>
  <c r="J31"/>
  <c r="O6"/>
  <c r="O7"/>
  <c r="O8"/>
  <c r="O9"/>
  <c r="O10"/>
  <c r="O12"/>
  <c r="O13"/>
  <c r="O14"/>
  <c r="O15"/>
  <c r="O16"/>
  <c r="O18"/>
  <c r="O19"/>
  <c r="O20"/>
  <c r="O21"/>
  <c r="O22"/>
  <c r="O24"/>
  <c r="O25"/>
  <c r="O26"/>
  <c r="O27"/>
  <c r="O28"/>
  <c r="O29"/>
  <c r="O30"/>
  <c r="O5"/>
  <c r="M23"/>
  <c r="O23" s="1"/>
  <c r="M17"/>
  <c r="O17" s="1"/>
  <c r="M11"/>
  <c r="O11" s="1"/>
  <c r="O31" l="1"/>
</calcChain>
</file>

<file path=xl/sharedStrings.xml><?xml version="1.0" encoding="utf-8"?>
<sst xmlns="http://schemas.openxmlformats.org/spreadsheetml/2006/main" count="254" uniqueCount="130">
  <si>
    <t>序号</t>
  </si>
  <si>
    <t>所在乡（镇）</t>
  </si>
  <si>
    <t>购机者姓名</t>
  </si>
  <si>
    <t>机具品目</t>
  </si>
  <si>
    <t>生产厂家</t>
  </si>
  <si>
    <t>购买机型</t>
  </si>
  <si>
    <t>单台销售价格（元）</t>
  </si>
  <si>
    <t>总补贴额（元）</t>
  </si>
  <si>
    <t>购机者</t>
    <phoneticPr fontId="3" type="noConversion"/>
  </si>
  <si>
    <t>补贴资金</t>
    <phoneticPr fontId="1" type="noConversion"/>
  </si>
  <si>
    <t>补贴机具</t>
    <phoneticPr fontId="1" type="noConversion"/>
  </si>
  <si>
    <t>产品名称</t>
    <phoneticPr fontId="1" type="noConversion"/>
  </si>
  <si>
    <t>所在村组</t>
    <phoneticPr fontId="1" type="noConversion"/>
  </si>
  <si>
    <t>经销商</t>
    <phoneticPr fontId="1" type="noConversion"/>
  </si>
  <si>
    <t>购买数量（台）</t>
    <phoneticPr fontId="1" type="noConversion"/>
  </si>
  <si>
    <t>1</t>
  </si>
  <si>
    <t>喷杆喷雾机</t>
  </si>
  <si>
    <t>雷沃重工股份有限公司</t>
  </si>
  <si>
    <t>3WP-500</t>
  </si>
  <si>
    <t>2</t>
  </si>
  <si>
    <t>成都市新都区瑞耕农机作业专业合作社</t>
  </si>
  <si>
    <t>自走履带式谷物联合收割机（全喂入）</t>
  </si>
  <si>
    <t>3</t>
  </si>
  <si>
    <t>成都建利蔬菜专业合作社</t>
  </si>
  <si>
    <t>轮式拖拉机（不含皮带传动轮式拖拉机）</t>
  </si>
  <si>
    <t>第一拖拉机股份有限公司</t>
  </si>
  <si>
    <t>轮式拖拉机</t>
  </si>
  <si>
    <t>LY1204d</t>
  </si>
  <si>
    <t>4</t>
  </si>
  <si>
    <t>5</t>
  </si>
  <si>
    <t>6</t>
  </si>
  <si>
    <t>西安亚澳农机股份有限公司</t>
  </si>
  <si>
    <t>2BMG-4/7(220A)</t>
  </si>
  <si>
    <t>7</t>
  </si>
  <si>
    <t>8</t>
  </si>
  <si>
    <t>半喂入联合收割机</t>
  </si>
  <si>
    <t>久保田农业机械(苏州)有限公司</t>
  </si>
  <si>
    <t>9</t>
  </si>
  <si>
    <t>水稻插秧机</t>
  </si>
  <si>
    <t>井关农机(常州)有限公司</t>
  </si>
  <si>
    <t>10</t>
  </si>
  <si>
    <t>11</t>
  </si>
  <si>
    <t>成都市隆繁农业专业合作社</t>
  </si>
  <si>
    <t>12</t>
  </si>
  <si>
    <t>成都市新都区光头强农机作业专业合作社</t>
  </si>
  <si>
    <t>14</t>
  </si>
  <si>
    <t>新都区学文家庭农场</t>
  </si>
  <si>
    <t>秧盘播种成套设备（含床土处理）</t>
  </si>
  <si>
    <t>四川川龙拖拉机制造有限公司</t>
  </si>
  <si>
    <t>CL-2BL-1</t>
  </si>
  <si>
    <t>15</t>
  </si>
  <si>
    <t>16</t>
  </si>
  <si>
    <t>18</t>
  </si>
  <si>
    <t>19</t>
  </si>
  <si>
    <t>20</t>
  </si>
  <si>
    <t>21</t>
  </si>
  <si>
    <t>22</t>
  </si>
  <si>
    <t>23</t>
  </si>
  <si>
    <t>成都会通农业开发有限公司</t>
  </si>
  <si>
    <t>24</t>
  </si>
  <si>
    <t>25</t>
  </si>
  <si>
    <t>26</t>
  </si>
  <si>
    <t>27</t>
  </si>
  <si>
    <t>28</t>
  </si>
  <si>
    <t>合计</t>
  </si>
  <si>
    <t>成都凯茂三农农业机械有限公司</t>
  </si>
  <si>
    <t>成都骞远农机有限公司</t>
  </si>
  <si>
    <t>成都市新都区丰收农机专业合作社</t>
  </si>
  <si>
    <t>新都区马家镇耀飞家庭农场</t>
  </si>
  <si>
    <t>新都区斑竹园镇金耕家庭农场</t>
  </si>
  <si>
    <t>成都全夏农机作业专业合作社</t>
  </si>
  <si>
    <t>成都市新都区农华农机作业专业合作社</t>
  </si>
  <si>
    <t>成都市新都区清流镇天丰农机作业专业合作社</t>
  </si>
  <si>
    <t>成都云吉农机专业合作社</t>
  </si>
  <si>
    <t>成都市新都区宁申农机作业专业合作社</t>
  </si>
  <si>
    <t>新都区学文家庭农场</t>
    <phoneticPr fontId="6" type="noConversion"/>
  </si>
  <si>
    <t>成都市春东农机作业专业合作社</t>
  </si>
  <si>
    <t>新都区清流镇舒心家庭农场</t>
  </si>
  <si>
    <t>谷物烘干机</t>
  </si>
  <si>
    <t>洋马农机(中国)有限公司</t>
  </si>
  <si>
    <t>埃森农机常州有限公司</t>
  </si>
  <si>
    <t>单台中央补贴额（元）</t>
    <phoneticPr fontId="1" type="noConversion"/>
  </si>
  <si>
    <t>轮式拖拉机（不含皮带传动轮式拖拉机）</t>
    <phoneticPr fontId="1" type="noConversion"/>
  </si>
  <si>
    <t>低温循环式干燥机</t>
    <phoneticPr fontId="1" type="noConversion"/>
  </si>
  <si>
    <t>免耕播种施肥机</t>
    <phoneticPr fontId="1" type="noConversion"/>
  </si>
  <si>
    <t>全喂入稻麦联合收割机</t>
    <phoneticPr fontId="1" type="noConversion"/>
  </si>
  <si>
    <t>M804-B</t>
  </si>
  <si>
    <t>KUBOTA-M954KQ</t>
  </si>
  <si>
    <t>M1104-A</t>
  </si>
  <si>
    <t>5HXY-21A</t>
  </si>
  <si>
    <t>2ZGQ-6D(VP6D)</t>
  </si>
  <si>
    <t>4LBZ-145G(PRO588i-G)</t>
  </si>
  <si>
    <t>4LZ-3.0A</t>
  </si>
  <si>
    <t>2Z-6B5(PZ60-AHDRT)</t>
  </si>
  <si>
    <t>SWAN3WP-500</t>
  </si>
  <si>
    <t>5H-10</t>
  </si>
  <si>
    <t>成都市新都区斑竹园镇</t>
    <phoneticPr fontId="1" type="noConversion"/>
  </si>
  <si>
    <t>成都市新都区新都镇</t>
    <phoneticPr fontId="1" type="noConversion"/>
  </si>
  <si>
    <t>新都区马家镇</t>
    <phoneticPr fontId="1" type="noConversion"/>
  </si>
  <si>
    <t>城守村1社</t>
    <phoneticPr fontId="1" type="noConversion"/>
  </si>
  <si>
    <t>华藏村10组</t>
  </si>
  <si>
    <t>成都市新都区新民镇</t>
    <phoneticPr fontId="1" type="noConversion"/>
  </si>
  <si>
    <t>新民村2组</t>
    <phoneticPr fontId="1" type="noConversion"/>
  </si>
  <si>
    <t>成都市新都区新繁镇</t>
    <phoneticPr fontId="1" type="noConversion"/>
  </si>
  <si>
    <t>新都区清流镇</t>
    <phoneticPr fontId="1" type="noConversion"/>
  </si>
  <si>
    <t>同义村2社</t>
    <phoneticPr fontId="1" type="noConversion"/>
  </si>
  <si>
    <t>成都市新都区马家镇</t>
    <phoneticPr fontId="1" type="noConversion"/>
  </si>
  <si>
    <t>成都市新都区新民镇</t>
    <phoneticPr fontId="6" type="noConversion"/>
  </si>
  <si>
    <t>柳泉村14组</t>
    <phoneticPr fontId="1" type="noConversion"/>
  </si>
  <si>
    <t>金牛村4社</t>
    <phoneticPr fontId="1" type="noConversion"/>
  </si>
  <si>
    <t>金牛村19组</t>
    <phoneticPr fontId="1" type="noConversion"/>
  </si>
  <si>
    <t>广汉市金升商贸有限公司</t>
  </si>
  <si>
    <t>单台市级补贴额（元）</t>
    <phoneticPr fontId="1" type="noConversion"/>
  </si>
  <si>
    <t>仁和村4组</t>
    <phoneticPr fontId="1" type="noConversion"/>
  </si>
  <si>
    <t>北星村7社</t>
    <phoneticPr fontId="1" type="noConversion"/>
  </si>
  <si>
    <t>清镇村五组17号</t>
    <phoneticPr fontId="1" type="noConversion"/>
  </si>
  <si>
    <t>乘坐式高速插秧机</t>
    <phoneticPr fontId="1" type="noConversion"/>
  </si>
  <si>
    <t>天星村11组</t>
    <phoneticPr fontId="1" type="noConversion"/>
  </si>
  <si>
    <t>喷杆喷雾机</t>
    <phoneticPr fontId="1" type="noConversion"/>
  </si>
  <si>
    <t>自走式喷杆喷雾机</t>
    <phoneticPr fontId="1" type="noConversion"/>
  </si>
  <si>
    <t>大成村2社</t>
    <phoneticPr fontId="1" type="noConversion"/>
  </si>
  <si>
    <t>升庵西街18号</t>
    <phoneticPr fontId="1" type="noConversion"/>
  </si>
  <si>
    <t>华严村3组</t>
    <phoneticPr fontId="1" type="noConversion"/>
  </si>
  <si>
    <t>全自动水稻育秧播种流水线</t>
    <phoneticPr fontId="1" type="noConversion"/>
  </si>
  <si>
    <t>四川川龙拖拉机销售有限公司</t>
    <phoneticPr fontId="1" type="noConversion"/>
  </si>
  <si>
    <t>免耕播种机</t>
    <phoneticPr fontId="1" type="noConversion"/>
  </si>
  <si>
    <t>四川川龙拖拉机销售有限公司</t>
    <phoneticPr fontId="6" type="noConversion"/>
  </si>
  <si>
    <t>九龙村1社</t>
    <phoneticPr fontId="1" type="noConversion"/>
  </si>
  <si>
    <t>2018年度新都区享受农机购置补贴的购机者信息表（市级资金）</t>
    <phoneticPr fontId="1" type="noConversion"/>
  </si>
  <si>
    <t>市级补贴总额（元）</t>
    <phoneticPr fontId="1" type="noConversion"/>
  </si>
</sst>
</file>

<file path=xl/styles.xml><?xml version="1.0" encoding="utf-8"?>
<styleSheet xmlns="http://schemas.openxmlformats.org/spreadsheetml/2006/main">
  <fonts count="8">
    <font>
      <sz val="12"/>
      <name val="宋体"/>
      <charset val="134"/>
    </font>
    <font>
      <sz val="9"/>
      <name val="宋体"/>
      <family val="3"/>
      <charset val="134"/>
    </font>
    <font>
      <sz val="12"/>
      <name val="仿宋_GB2312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O31"/>
  <sheetViews>
    <sheetView tabSelected="1" workbookViewId="0">
      <selection activeCell="D4" sqref="D4"/>
    </sheetView>
  </sheetViews>
  <sheetFormatPr defaultRowHeight="14.25"/>
  <cols>
    <col min="1" max="1" width="4.875" customWidth="1"/>
    <col min="2" max="2" width="9.25" customWidth="1"/>
    <col min="3" max="3" width="9.5" customWidth="1"/>
    <col min="4" max="4" width="10.75" customWidth="1"/>
    <col min="5" max="5" width="13.125" customWidth="1"/>
    <col min="6" max="6" width="12.125" customWidth="1"/>
    <col min="7" max="7" width="7.75" customWidth="1"/>
    <col min="8" max="8" width="9.625" customWidth="1"/>
    <col min="9" max="9" width="11" customWidth="1"/>
    <col min="10" max="10" width="6.625" customWidth="1"/>
    <col min="11" max="11" width="7.625" customWidth="1"/>
    <col min="12" max="12" width="7.75" customWidth="1"/>
    <col min="13" max="13" width="8" customWidth="1"/>
    <col min="14" max="14" width="7.375" customWidth="1"/>
    <col min="15" max="15" width="8.25" customWidth="1"/>
  </cols>
  <sheetData>
    <row r="1" spans="1:15" ht="41.25" customHeight="1">
      <c r="A1" s="7" t="s">
        <v>128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9.75" customHeight="1">
      <c r="A2" s="12"/>
      <c r="B2" s="12"/>
      <c r="C2" s="12"/>
      <c r="D2" s="12"/>
      <c r="E2" s="12"/>
      <c r="F2" s="12"/>
      <c r="G2" s="13"/>
      <c r="H2" s="13"/>
      <c r="I2" s="13"/>
      <c r="J2" s="13"/>
      <c r="K2" s="13"/>
      <c r="L2" s="13"/>
      <c r="M2" s="13"/>
      <c r="N2" s="13"/>
      <c r="O2" s="13"/>
    </row>
    <row r="3" spans="1:15" ht="33.75" customHeight="1">
      <c r="A3" s="10" t="s">
        <v>0</v>
      </c>
      <c r="B3" s="9" t="s">
        <v>8</v>
      </c>
      <c r="C3" s="9"/>
      <c r="D3" s="9"/>
      <c r="E3" s="9" t="s">
        <v>10</v>
      </c>
      <c r="F3" s="9"/>
      <c r="G3" s="9"/>
      <c r="H3" s="9"/>
      <c r="I3" s="9"/>
      <c r="J3" s="9"/>
      <c r="K3" s="9"/>
      <c r="L3" s="9" t="s">
        <v>9</v>
      </c>
      <c r="M3" s="9"/>
      <c r="N3" s="9"/>
      <c r="O3" s="9"/>
    </row>
    <row r="4" spans="1:15" ht="43.5" customHeight="1">
      <c r="A4" s="11"/>
      <c r="B4" s="1" t="s">
        <v>1</v>
      </c>
      <c r="C4" s="1" t="s">
        <v>12</v>
      </c>
      <c r="D4" s="1" t="s">
        <v>2</v>
      </c>
      <c r="E4" s="1" t="s">
        <v>3</v>
      </c>
      <c r="F4" s="1" t="s">
        <v>4</v>
      </c>
      <c r="G4" s="1" t="s">
        <v>11</v>
      </c>
      <c r="H4" s="1" t="s">
        <v>5</v>
      </c>
      <c r="I4" s="1" t="s">
        <v>13</v>
      </c>
      <c r="J4" s="1" t="s">
        <v>14</v>
      </c>
      <c r="K4" s="1" t="s">
        <v>6</v>
      </c>
      <c r="L4" s="1" t="s">
        <v>81</v>
      </c>
      <c r="M4" s="1" t="s">
        <v>112</v>
      </c>
      <c r="N4" s="1" t="s">
        <v>129</v>
      </c>
      <c r="O4" s="1" t="s">
        <v>7</v>
      </c>
    </row>
    <row r="5" spans="1:15" ht="49.5" customHeight="1">
      <c r="A5" s="2" t="s">
        <v>15</v>
      </c>
      <c r="B5" s="3" t="s">
        <v>96</v>
      </c>
      <c r="C5" s="2" t="s">
        <v>113</v>
      </c>
      <c r="D5" s="3" t="s">
        <v>67</v>
      </c>
      <c r="E5" s="3" t="s">
        <v>82</v>
      </c>
      <c r="F5" s="3" t="s">
        <v>17</v>
      </c>
      <c r="G5" s="2" t="s">
        <v>26</v>
      </c>
      <c r="H5" s="3" t="s">
        <v>86</v>
      </c>
      <c r="I5" s="3" t="s">
        <v>66</v>
      </c>
      <c r="J5" s="3">
        <v>1</v>
      </c>
      <c r="K5" s="4">
        <v>105600</v>
      </c>
      <c r="L5" s="4">
        <v>29200</v>
      </c>
      <c r="M5" s="4">
        <v>19466</v>
      </c>
      <c r="N5" s="4">
        <f>M5*J5</f>
        <v>19466</v>
      </c>
      <c r="O5" s="5">
        <f>(L5+M5)*J5</f>
        <v>48666</v>
      </c>
    </row>
    <row r="6" spans="1:15" ht="49.5" customHeight="1">
      <c r="A6" s="2" t="s">
        <v>19</v>
      </c>
      <c r="B6" s="3" t="s">
        <v>96</v>
      </c>
      <c r="C6" s="2" t="s">
        <v>113</v>
      </c>
      <c r="D6" s="3" t="s">
        <v>67</v>
      </c>
      <c r="E6" s="3" t="s">
        <v>24</v>
      </c>
      <c r="F6" s="3" t="s">
        <v>36</v>
      </c>
      <c r="G6" s="2" t="s">
        <v>26</v>
      </c>
      <c r="H6" s="3" t="s">
        <v>87</v>
      </c>
      <c r="I6" s="3" t="s">
        <v>65</v>
      </c>
      <c r="J6" s="3">
        <v>1</v>
      </c>
      <c r="K6" s="4">
        <v>162800</v>
      </c>
      <c r="L6" s="4">
        <v>33800</v>
      </c>
      <c r="M6" s="4">
        <v>22533</v>
      </c>
      <c r="N6" s="4">
        <f t="shared" ref="N6:N30" si="0">M6*J6</f>
        <v>22533</v>
      </c>
      <c r="O6" s="5">
        <f t="shared" ref="O6:O30" si="1">(L6+M6)*J6</f>
        <v>56333</v>
      </c>
    </row>
    <row r="7" spans="1:15" ht="49.5" customHeight="1">
      <c r="A7" s="2" t="s">
        <v>22</v>
      </c>
      <c r="B7" s="3" t="s">
        <v>97</v>
      </c>
      <c r="C7" s="2" t="s">
        <v>99</v>
      </c>
      <c r="D7" s="3" t="s">
        <v>20</v>
      </c>
      <c r="E7" s="3" t="s">
        <v>24</v>
      </c>
      <c r="F7" s="3" t="s">
        <v>17</v>
      </c>
      <c r="G7" s="2" t="s">
        <v>26</v>
      </c>
      <c r="H7" s="3" t="s">
        <v>88</v>
      </c>
      <c r="I7" s="3" t="s">
        <v>66</v>
      </c>
      <c r="J7" s="3">
        <v>1</v>
      </c>
      <c r="K7" s="4">
        <v>129000</v>
      </c>
      <c r="L7" s="4">
        <v>33800</v>
      </c>
      <c r="M7" s="4">
        <v>22533</v>
      </c>
      <c r="N7" s="4">
        <f t="shared" si="0"/>
        <v>22533</v>
      </c>
      <c r="O7" s="5">
        <f t="shared" si="1"/>
        <v>56333</v>
      </c>
    </row>
    <row r="8" spans="1:15" ht="49.5" customHeight="1">
      <c r="A8" s="2" t="s">
        <v>28</v>
      </c>
      <c r="B8" s="3" t="s">
        <v>97</v>
      </c>
      <c r="C8" s="2" t="s">
        <v>99</v>
      </c>
      <c r="D8" s="3" t="s">
        <v>20</v>
      </c>
      <c r="E8" s="3" t="s">
        <v>78</v>
      </c>
      <c r="F8" s="3" t="s">
        <v>17</v>
      </c>
      <c r="G8" s="2" t="s">
        <v>83</v>
      </c>
      <c r="H8" s="3" t="s">
        <v>89</v>
      </c>
      <c r="I8" s="3" t="s">
        <v>66</v>
      </c>
      <c r="J8" s="3">
        <v>2</v>
      </c>
      <c r="K8" s="4">
        <v>158000</v>
      </c>
      <c r="L8" s="4">
        <v>37100</v>
      </c>
      <c r="M8" s="4">
        <v>24733</v>
      </c>
      <c r="N8" s="4">
        <f t="shared" si="0"/>
        <v>49466</v>
      </c>
      <c r="O8" s="5">
        <f t="shared" si="1"/>
        <v>123666</v>
      </c>
    </row>
    <row r="9" spans="1:15" ht="49.5" customHeight="1">
      <c r="A9" s="2" t="s">
        <v>29</v>
      </c>
      <c r="B9" s="3" t="s">
        <v>98</v>
      </c>
      <c r="C9" s="2" t="s">
        <v>114</v>
      </c>
      <c r="D9" s="3" t="s">
        <v>68</v>
      </c>
      <c r="E9" s="3" t="s">
        <v>24</v>
      </c>
      <c r="F9" s="3" t="s">
        <v>36</v>
      </c>
      <c r="G9" s="2" t="s">
        <v>26</v>
      </c>
      <c r="H9" s="3" t="s">
        <v>87</v>
      </c>
      <c r="I9" s="3" t="s">
        <v>65</v>
      </c>
      <c r="J9" s="3">
        <v>1</v>
      </c>
      <c r="K9" s="4">
        <v>162800</v>
      </c>
      <c r="L9" s="4">
        <v>33800</v>
      </c>
      <c r="M9" s="4">
        <v>22533</v>
      </c>
      <c r="N9" s="4">
        <f t="shared" si="0"/>
        <v>22533</v>
      </c>
      <c r="O9" s="5">
        <f t="shared" si="1"/>
        <v>56333</v>
      </c>
    </row>
    <row r="10" spans="1:15" ht="49.5" customHeight="1">
      <c r="A10" s="2" t="s">
        <v>30</v>
      </c>
      <c r="B10" s="3" t="s">
        <v>96</v>
      </c>
      <c r="C10" s="2" t="s">
        <v>100</v>
      </c>
      <c r="D10" s="3" t="s">
        <v>69</v>
      </c>
      <c r="E10" s="3" t="s">
        <v>24</v>
      </c>
      <c r="F10" s="3" t="s">
        <v>36</v>
      </c>
      <c r="G10" s="2" t="s">
        <v>26</v>
      </c>
      <c r="H10" s="3" t="s">
        <v>87</v>
      </c>
      <c r="I10" s="3" t="s">
        <v>65</v>
      </c>
      <c r="J10" s="3">
        <v>1</v>
      </c>
      <c r="K10" s="4">
        <v>162800</v>
      </c>
      <c r="L10" s="4">
        <v>33800</v>
      </c>
      <c r="M10" s="4">
        <v>22533</v>
      </c>
      <c r="N10" s="4">
        <f t="shared" si="0"/>
        <v>22533</v>
      </c>
      <c r="O10" s="5">
        <f t="shared" si="1"/>
        <v>56333</v>
      </c>
    </row>
    <row r="11" spans="1:15" ht="49.5" customHeight="1">
      <c r="A11" s="2" t="s">
        <v>33</v>
      </c>
      <c r="B11" s="3" t="s">
        <v>101</v>
      </c>
      <c r="C11" s="2" t="s">
        <v>102</v>
      </c>
      <c r="D11" s="3" t="s">
        <v>23</v>
      </c>
      <c r="E11" s="3" t="s">
        <v>24</v>
      </c>
      <c r="F11" s="3" t="s">
        <v>25</v>
      </c>
      <c r="G11" s="2" t="s">
        <v>26</v>
      </c>
      <c r="H11" s="3" t="s">
        <v>27</v>
      </c>
      <c r="I11" s="6" t="s">
        <v>65</v>
      </c>
      <c r="J11" s="3">
        <v>2</v>
      </c>
      <c r="K11" s="4">
        <v>155000</v>
      </c>
      <c r="L11" s="4">
        <v>45240</v>
      </c>
      <c r="M11" s="4">
        <f>L11/3*2</f>
        <v>30160</v>
      </c>
      <c r="N11" s="4">
        <f t="shared" si="0"/>
        <v>60320</v>
      </c>
      <c r="O11" s="5">
        <f t="shared" si="1"/>
        <v>150800</v>
      </c>
    </row>
    <row r="12" spans="1:15" ht="49.5" customHeight="1">
      <c r="A12" s="2" t="s">
        <v>34</v>
      </c>
      <c r="B12" s="3" t="s">
        <v>103</v>
      </c>
      <c r="C12" s="2" t="s">
        <v>115</v>
      </c>
      <c r="D12" s="3" t="s">
        <v>70</v>
      </c>
      <c r="E12" s="3" t="s">
        <v>38</v>
      </c>
      <c r="F12" s="3" t="s">
        <v>79</v>
      </c>
      <c r="G12" s="2" t="s">
        <v>116</v>
      </c>
      <c r="H12" s="3" t="s">
        <v>90</v>
      </c>
      <c r="I12" s="3" t="s">
        <v>65</v>
      </c>
      <c r="J12" s="3">
        <v>2</v>
      </c>
      <c r="K12" s="4">
        <v>108000</v>
      </c>
      <c r="L12" s="4">
        <v>29200</v>
      </c>
      <c r="M12" s="4">
        <v>19466</v>
      </c>
      <c r="N12" s="4">
        <f t="shared" si="0"/>
        <v>38932</v>
      </c>
      <c r="O12" s="5">
        <f t="shared" si="1"/>
        <v>97332</v>
      </c>
    </row>
    <row r="13" spans="1:15" ht="49.5" customHeight="1">
      <c r="A13" s="2" t="s">
        <v>37</v>
      </c>
      <c r="B13" s="3" t="s">
        <v>103</v>
      </c>
      <c r="C13" s="2" t="s">
        <v>115</v>
      </c>
      <c r="D13" s="3" t="s">
        <v>70</v>
      </c>
      <c r="E13" s="3" t="s">
        <v>38</v>
      </c>
      <c r="F13" s="3" t="s">
        <v>79</v>
      </c>
      <c r="G13" s="2" t="s">
        <v>116</v>
      </c>
      <c r="H13" s="3" t="s">
        <v>90</v>
      </c>
      <c r="I13" s="3" t="s">
        <v>65</v>
      </c>
      <c r="J13" s="3">
        <v>2</v>
      </c>
      <c r="K13" s="4">
        <v>108000</v>
      </c>
      <c r="L13" s="4">
        <v>29200</v>
      </c>
      <c r="M13" s="4">
        <v>19466</v>
      </c>
      <c r="N13" s="4">
        <f t="shared" si="0"/>
        <v>38932</v>
      </c>
      <c r="O13" s="5">
        <f t="shared" si="1"/>
        <v>97332</v>
      </c>
    </row>
    <row r="14" spans="1:15" ht="49.5" customHeight="1">
      <c r="A14" s="2" t="s">
        <v>40</v>
      </c>
      <c r="B14" s="3" t="s">
        <v>101</v>
      </c>
      <c r="C14" s="2" t="s">
        <v>117</v>
      </c>
      <c r="D14" s="3" t="s">
        <v>44</v>
      </c>
      <c r="E14" s="3" t="s">
        <v>118</v>
      </c>
      <c r="F14" s="3" t="s">
        <v>17</v>
      </c>
      <c r="G14" s="2" t="s">
        <v>119</v>
      </c>
      <c r="H14" s="3" t="s">
        <v>18</v>
      </c>
      <c r="I14" s="3" t="s">
        <v>66</v>
      </c>
      <c r="J14" s="3">
        <v>1</v>
      </c>
      <c r="K14" s="4">
        <v>198000</v>
      </c>
      <c r="L14" s="4">
        <v>26300</v>
      </c>
      <c r="M14" s="4">
        <v>17533</v>
      </c>
      <c r="N14" s="4">
        <f t="shared" si="0"/>
        <v>17533</v>
      </c>
      <c r="O14" s="5">
        <f t="shared" si="1"/>
        <v>43833</v>
      </c>
    </row>
    <row r="15" spans="1:15" ht="49.5" customHeight="1">
      <c r="A15" s="2" t="s">
        <v>41</v>
      </c>
      <c r="B15" s="3" t="s">
        <v>101</v>
      </c>
      <c r="C15" s="2" t="s">
        <v>120</v>
      </c>
      <c r="D15" s="3" t="s">
        <v>71</v>
      </c>
      <c r="E15" s="3" t="s">
        <v>24</v>
      </c>
      <c r="F15" s="3" t="s">
        <v>36</v>
      </c>
      <c r="G15" s="2" t="s">
        <v>26</v>
      </c>
      <c r="H15" s="3" t="s">
        <v>87</v>
      </c>
      <c r="I15" s="3" t="s">
        <v>65</v>
      </c>
      <c r="J15" s="3">
        <v>1</v>
      </c>
      <c r="K15" s="4">
        <v>164800</v>
      </c>
      <c r="L15" s="4">
        <v>33800</v>
      </c>
      <c r="M15" s="4">
        <v>22533</v>
      </c>
      <c r="N15" s="4">
        <f t="shared" si="0"/>
        <v>22533</v>
      </c>
      <c r="O15" s="5">
        <f t="shared" si="1"/>
        <v>56333</v>
      </c>
    </row>
    <row r="16" spans="1:15" ht="49.5" customHeight="1">
      <c r="A16" s="2" t="s">
        <v>43</v>
      </c>
      <c r="B16" s="3" t="s">
        <v>104</v>
      </c>
      <c r="C16" s="2" t="s">
        <v>105</v>
      </c>
      <c r="D16" s="3" t="s">
        <v>72</v>
      </c>
      <c r="E16" s="3" t="s">
        <v>35</v>
      </c>
      <c r="F16" s="3" t="s">
        <v>36</v>
      </c>
      <c r="G16" s="2" t="s">
        <v>26</v>
      </c>
      <c r="H16" s="3" t="s">
        <v>91</v>
      </c>
      <c r="I16" s="3" t="s">
        <v>65</v>
      </c>
      <c r="J16" s="3">
        <v>1</v>
      </c>
      <c r="K16" s="4">
        <v>232000</v>
      </c>
      <c r="L16" s="4">
        <v>50000</v>
      </c>
      <c r="M16" s="4">
        <v>33333</v>
      </c>
      <c r="N16" s="4">
        <f t="shared" si="0"/>
        <v>33333</v>
      </c>
      <c r="O16" s="5">
        <f t="shared" si="1"/>
        <v>83333</v>
      </c>
    </row>
    <row r="17" spans="1:15" ht="49.5" customHeight="1">
      <c r="A17" s="2" t="s">
        <v>45</v>
      </c>
      <c r="B17" s="3" t="s">
        <v>104</v>
      </c>
      <c r="C17" s="2" t="s">
        <v>105</v>
      </c>
      <c r="D17" s="3" t="s">
        <v>72</v>
      </c>
      <c r="E17" s="3" t="s">
        <v>21</v>
      </c>
      <c r="F17" s="3" t="s">
        <v>79</v>
      </c>
      <c r="G17" s="2" t="s">
        <v>85</v>
      </c>
      <c r="H17" s="3" t="s">
        <v>92</v>
      </c>
      <c r="I17" s="3" t="s">
        <v>65</v>
      </c>
      <c r="J17" s="3">
        <v>1</v>
      </c>
      <c r="K17" s="4">
        <v>173000</v>
      </c>
      <c r="L17" s="4">
        <v>20070</v>
      </c>
      <c r="M17" s="4">
        <f>L17/3*2</f>
        <v>13380</v>
      </c>
      <c r="N17" s="4">
        <f t="shared" si="0"/>
        <v>13380</v>
      </c>
      <c r="O17" s="5">
        <f t="shared" si="1"/>
        <v>33450</v>
      </c>
    </row>
    <row r="18" spans="1:15" ht="49.5" customHeight="1">
      <c r="A18" s="2" t="s">
        <v>50</v>
      </c>
      <c r="B18" s="3" t="s">
        <v>106</v>
      </c>
      <c r="C18" s="2" t="s">
        <v>121</v>
      </c>
      <c r="D18" s="3" t="s">
        <v>73</v>
      </c>
      <c r="E18" s="3" t="s">
        <v>24</v>
      </c>
      <c r="F18" s="3" t="s">
        <v>17</v>
      </c>
      <c r="G18" s="2" t="s">
        <v>26</v>
      </c>
      <c r="H18" s="3" t="s">
        <v>88</v>
      </c>
      <c r="I18" s="3" t="s">
        <v>66</v>
      </c>
      <c r="J18" s="3">
        <v>1</v>
      </c>
      <c r="K18" s="4">
        <v>128000</v>
      </c>
      <c r="L18" s="4">
        <v>33800</v>
      </c>
      <c r="M18" s="4">
        <v>22533</v>
      </c>
      <c r="N18" s="4">
        <f t="shared" si="0"/>
        <v>22533</v>
      </c>
      <c r="O18" s="5">
        <f t="shared" si="1"/>
        <v>56333</v>
      </c>
    </row>
    <row r="19" spans="1:15" ht="49.5" customHeight="1">
      <c r="A19" s="2" t="s">
        <v>51</v>
      </c>
      <c r="B19" s="3" t="s">
        <v>101</v>
      </c>
      <c r="C19" s="2" t="s">
        <v>122</v>
      </c>
      <c r="D19" s="3" t="s">
        <v>74</v>
      </c>
      <c r="E19" s="3" t="s">
        <v>38</v>
      </c>
      <c r="F19" s="3" t="s">
        <v>79</v>
      </c>
      <c r="G19" s="2" t="s">
        <v>116</v>
      </c>
      <c r="H19" s="3" t="s">
        <v>90</v>
      </c>
      <c r="I19" s="3" t="s">
        <v>65</v>
      </c>
      <c r="J19" s="3">
        <v>1</v>
      </c>
      <c r="K19" s="4">
        <v>107000</v>
      </c>
      <c r="L19" s="4">
        <v>29200</v>
      </c>
      <c r="M19" s="4">
        <v>19466</v>
      </c>
      <c r="N19" s="4">
        <f t="shared" si="0"/>
        <v>19466</v>
      </c>
      <c r="O19" s="5">
        <f t="shared" si="1"/>
        <v>48666</v>
      </c>
    </row>
    <row r="20" spans="1:15" ht="49.5" customHeight="1">
      <c r="A20" s="2" t="s">
        <v>52</v>
      </c>
      <c r="B20" s="3" t="s">
        <v>101</v>
      </c>
      <c r="C20" s="2" t="s">
        <v>102</v>
      </c>
      <c r="D20" s="3" t="s">
        <v>75</v>
      </c>
      <c r="E20" s="3" t="s">
        <v>38</v>
      </c>
      <c r="F20" s="3" t="s">
        <v>39</v>
      </c>
      <c r="G20" s="2" t="s">
        <v>116</v>
      </c>
      <c r="H20" s="3" t="s">
        <v>93</v>
      </c>
      <c r="I20" s="2" t="s">
        <v>66</v>
      </c>
      <c r="J20" s="3">
        <v>2</v>
      </c>
      <c r="K20" s="4">
        <v>98000</v>
      </c>
      <c r="L20" s="4">
        <v>29200</v>
      </c>
      <c r="M20" s="4">
        <v>19466</v>
      </c>
      <c r="N20" s="4">
        <f t="shared" si="0"/>
        <v>38932</v>
      </c>
      <c r="O20" s="5">
        <f t="shared" si="1"/>
        <v>97332</v>
      </c>
    </row>
    <row r="21" spans="1:15" ht="49.5" customHeight="1">
      <c r="A21" s="2" t="s">
        <v>53</v>
      </c>
      <c r="B21" s="3" t="s">
        <v>107</v>
      </c>
      <c r="C21" s="2" t="s">
        <v>102</v>
      </c>
      <c r="D21" s="3" t="s">
        <v>46</v>
      </c>
      <c r="E21" s="3" t="s">
        <v>47</v>
      </c>
      <c r="F21" s="3" t="s">
        <v>48</v>
      </c>
      <c r="G21" s="2" t="s">
        <v>123</v>
      </c>
      <c r="H21" s="3" t="s">
        <v>49</v>
      </c>
      <c r="I21" s="2" t="s">
        <v>124</v>
      </c>
      <c r="J21" s="3">
        <v>1</v>
      </c>
      <c r="K21" s="4">
        <v>16000</v>
      </c>
      <c r="L21" s="4">
        <v>3400</v>
      </c>
      <c r="M21" s="4">
        <v>2266</v>
      </c>
      <c r="N21" s="4">
        <f t="shared" si="0"/>
        <v>2266</v>
      </c>
      <c r="O21" s="5">
        <f t="shared" si="1"/>
        <v>5666</v>
      </c>
    </row>
    <row r="22" spans="1:15" ht="49.5" customHeight="1">
      <c r="A22" s="2" t="s">
        <v>54</v>
      </c>
      <c r="B22" s="3" t="s">
        <v>104</v>
      </c>
      <c r="C22" s="2" t="s">
        <v>108</v>
      </c>
      <c r="D22" s="3" t="s">
        <v>58</v>
      </c>
      <c r="E22" s="3" t="s">
        <v>38</v>
      </c>
      <c r="F22" s="3" t="s">
        <v>39</v>
      </c>
      <c r="G22" s="2" t="s">
        <v>116</v>
      </c>
      <c r="H22" s="3" t="s">
        <v>93</v>
      </c>
      <c r="I22" s="2" t="s">
        <v>66</v>
      </c>
      <c r="J22" s="3">
        <v>1</v>
      </c>
      <c r="K22" s="4">
        <v>98000</v>
      </c>
      <c r="L22" s="4">
        <v>29200</v>
      </c>
      <c r="M22" s="4">
        <v>19466</v>
      </c>
      <c r="N22" s="4">
        <f t="shared" si="0"/>
        <v>19466</v>
      </c>
      <c r="O22" s="5">
        <f t="shared" si="1"/>
        <v>48666</v>
      </c>
    </row>
    <row r="23" spans="1:15" ht="49.5" customHeight="1">
      <c r="A23" s="2" t="s">
        <v>55</v>
      </c>
      <c r="B23" s="3" t="s">
        <v>101</v>
      </c>
      <c r="C23" s="2" t="s">
        <v>109</v>
      </c>
      <c r="D23" s="3" t="s">
        <v>42</v>
      </c>
      <c r="E23" s="3" t="s">
        <v>125</v>
      </c>
      <c r="F23" s="3" t="s">
        <v>31</v>
      </c>
      <c r="G23" s="2" t="s">
        <v>84</v>
      </c>
      <c r="H23" s="3" t="s">
        <v>32</v>
      </c>
      <c r="I23" s="2" t="s">
        <v>66</v>
      </c>
      <c r="J23" s="3">
        <v>1</v>
      </c>
      <c r="K23" s="4">
        <v>18500</v>
      </c>
      <c r="L23" s="4">
        <v>2700</v>
      </c>
      <c r="M23" s="4">
        <f>L23/3*2</f>
        <v>1800</v>
      </c>
      <c r="N23" s="4">
        <f t="shared" si="0"/>
        <v>1800</v>
      </c>
      <c r="O23" s="5">
        <f t="shared" si="1"/>
        <v>4500</v>
      </c>
    </row>
    <row r="24" spans="1:15" ht="49.5" customHeight="1">
      <c r="A24" s="2" t="s">
        <v>56</v>
      </c>
      <c r="B24" s="3" t="s">
        <v>101</v>
      </c>
      <c r="C24" s="2" t="s">
        <v>109</v>
      </c>
      <c r="D24" s="3" t="s">
        <v>42</v>
      </c>
      <c r="E24" s="3" t="s">
        <v>16</v>
      </c>
      <c r="F24" s="3" t="s">
        <v>17</v>
      </c>
      <c r="G24" s="2" t="s">
        <v>119</v>
      </c>
      <c r="H24" s="3" t="s">
        <v>18</v>
      </c>
      <c r="I24" s="3" t="s">
        <v>66</v>
      </c>
      <c r="J24" s="3">
        <v>1</v>
      </c>
      <c r="K24" s="4">
        <v>198000</v>
      </c>
      <c r="L24" s="4">
        <v>26300</v>
      </c>
      <c r="M24" s="4">
        <v>17533</v>
      </c>
      <c r="N24" s="4">
        <f t="shared" si="0"/>
        <v>17533</v>
      </c>
      <c r="O24" s="5">
        <f t="shared" si="1"/>
        <v>43833</v>
      </c>
    </row>
    <row r="25" spans="1:15" ht="49.5" customHeight="1">
      <c r="A25" s="2" t="s">
        <v>57</v>
      </c>
      <c r="B25" s="3" t="s">
        <v>101</v>
      </c>
      <c r="C25" s="2" t="s">
        <v>109</v>
      </c>
      <c r="D25" s="3" t="s">
        <v>42</v>
      </c>
      <c r="E25" s="3" t="s">
        <v>38</v>
      </c>
      <c r="F25" s="3" t="s">
        <v>39</v>
      </c>
      <c r="G25" s="2" t="s">
        <v>116</v>
      </c>
      <c r="H25" s="3" t="s">
        <v>93</v>
      </c>
      <c r="I25" s="2" t="s">
        <v>66</v>
      </c>
      <c r="J25" s="3">
        <v>1</v>
      </c>
      <c r="K25" s="4">
        <v>98000</v>
      </c>
      <c r="L25" s="4">
        <v>29200</v>
      </c>
      <c r="M25" s="4">
        <v>19466</v>
      </c>
      <c r="N25" s="4">
        <f t="shared" si="0"/>
        <v>19466</v>
      </c>
      <c r="O25" s="5">
        <f t="shared" si="1"/>
        <v>48666</v>
      </c>
    </row>
    <row r="26" spans="1:15" ht="49.5" customHeight="1">
      <c r="A26" s="2" t="s">
        <v>59</v>
      </c>
      <c r="B26" s="3" t="s">
        <v>101</v>
      </c>
      <c r="C26" s="2" t="s">
        <v>110</v>
      </c>
      <c r="D26" s="3" t="s">
        <v>76</v>
      </c>
      <c r="E26" s="3" t="s">
        <v>16</v>
      </c>
      <c r="F26" s="3" t="s">
        <v>80</v>
      </c>
      <c r="G26" s="2" t="s">
        <v>119</v>
      </c>
      <c r="H26" s="3" t="s">
        <v>94</v>
      </c>
      <c r="I26" s="2" t="s">
        <v>111</v>
      </c>
      <c r="J26" s="3">
        <v>1</v>
      </c>
      <c r="K26" s="4">
        <v>132000</v>
      </c>
      <c r="L26" s="4">
        <v>26300</v>
      </c>
      <c r="M26" s="4">
        <v>17533</v>
      </c>
      <c r="N26" s="4">
        <f t="shared" si="0"/>
        <v>17533</v>
      </c>
      <c r="O26" s="5">
        <f t="shared" si="1"/>
        <v>43833</v>
      </c>
    </row>
    <row r="27" spans="1:15" ht="49.5" customHeight="1">
      <c r="A27" s="2" t="s">
        <v>60</v>
      </c>
      <c r="B27" s="3" t="s">
        <v>101</v>
      </c>
      <c r="C27" s="2" t="s">
        <v>110</v>
      </c>
      <c r="D27" s="3" t="s">
        <v>76</v>
      </c>
      <c r="E27" s="3" t="s">
        <v>38</v>
      </c>
      <c r="F27" s="3" t="s">
        <v>39</v>
      </c>
      <c r="G27" s="2" t="s">
        <v>116</v>
      </c>
      <c r="H27" s="3" t="s">
        <v>93</v>
      </c>
      <c r="I27" s="2" t="s">
        <v>66</v>
      </c>
      <c r="J27" s="3">
        <v>1</v>
      </c>
      <c r="K27" s="4">
        <v>98000</v>
      </c>
      <c r="L27" s="4">
        <v>29200</v>
      </c>
      <c r="M27" s="4">
        <v>19466</v>
      </c>
      <c r="N27" s="4">
        <f t="shared" si="0"/>
        <v>19466</v>
      </c>
      <c r="O27" s="5">
        <f t="shared" si="1"/>
        <v>48666</v>
      </c>
    </row>
    <row r="28" spans="1:15" ht="49.5" customHeight="1">
      <c r="A28" s="2" t="s">
        <v>61</v>
      </c>
      <c r="B28" s="3" t="s">
        <v>101</v>
      </c>
      <c r="C28" s="2" t="s">
        <v>110</v>
      </c>
      <c r="D28" s="3" t="s">
        <v>76</v>
      </c>
      <c r="E28" s="3" t="s">
        <v>38</v>
      </c>
      <c r="F28" s="3" t="s">
        <v>39</v>
      </c>
      <c r="G28" s="2" t="s">
        <v>116</v>
      </c>
      <c r="H28" s="3" t="s">
        <v>93</v>
      </c>
      <c r="I28" s="2" t="s">
        <v>66</v>
      </c>
      <c r="J28" s="3">
        <v>2</v>
      </c>
      <c r="K28" s="4">
        <v>98000</v>
      </c>
      <c r="L28" s="4">
        <v>29200</v>
      </c>
      <c r="M28" s="4">
        <v>19466</v>
      </c>
      <c r="N28" s="4">
        <f t="shared" si="0"/>
        <v>38932</v>
      </c>
      <c r="O28" s="5">
        <f t="shared" si="1"/>
        <v>97332</v>
      </c>
    </row>
    <row r="29" spans="1:15" ht="49.5" customHeight="1">
      <c r="A29" s="2" t="s">
        <v>62</v>
      </c>
      <c r="B29" s="3" t="s">
        <v>107</v>
      </c>
      <c r="C29" s="2" t="s">
        <v>110</v>
      </c>
      <c r="D29" s="3" t="s">
        <v>76</v>
      </c>
      <c r="E29" s="3" t="s">
        <v>78</v>
      </c>
      <c r="F29" s="3" t="s">
        <v>48</v>
      </c>
      <c r="G29" s="2" t="s">
        <v>83</v>
      </c>
      <c r="H29" s="3" t="s">
        <v>95</v>
      </c>
      <c r="I29" s="2" t="s">
        <v>126</v>
      </c>
      <c r="J29" s="3">
        <v>1</v>
      </c>
      <c r="K29" s="4">
        <v>128000</v>
      </c>
      <c r="L29" s="4">
        <v>29500</v>
      </c>
      <c r="M29" s="4">
        <v>19666</v>
      </c>
      <c r="N29" s="4">
        <f t="shared" si="0"/>
        <v>19666</v>
      </c>
      <c r="O29" s="5">
        <f t="shared" si="1"/>
        <v>49166</v>
      </c>
    </row>
    <row r="30" spans="1:15" ht="49.5" customHeight="1">
      <c r="A30" s="2" t="s">
        <v>63</v>
      </c>
      <c r="B30" s="3" t="s">
        <v>104</v>
      </c>
      <c r="C30" s="2" t="s">
        <v>127</v>
      </c>
      <c r="D30" s="3" t="s">
        <v>77</v>
      </c>
      <c r="E30" s="3" t="s">
        <v>78</v>
      </c>
      <c r="F30" s="3" t="s">
        <v>17</v>
      </c>
      <c r="G30" s="2" t="s">
        <v>83</v>
      </c>
      <c r="H30" s="3" t="s">
        <v>89</v>
      </c>
      <c r="I30" s="3" t="s">
        <v>66</v>
      </c>
      <c r="J30" s="3">
        <v>1</v>
      </c>
      <c r="K30" s="4">
        <v>158000</v>
      </c>
      <c r="L30" s="4">
        <v>37100</v>
      </c>
      <c r="M30" s="4">
        <v>24733</v>
      </c>
      <c r="N30" s="4">
        <f t="shared" si="0"/>
        <v>24733</v>
      </c>
      <c r="O30" s="5">
        <f t="shared" si="1"/>
        <v>61833</v>
      </c>
    </row>
    <row r="31" spans="1:15" ht="49.5" customHeight="1">
      <c r="A31" s="2" t="s">
        <v>64</v>
      </c>
      <c r="B31" s="2"/>
      <c r="C31" s="2"/>
      <c r="D31" s="2"/>
      <c r="E31" s="2"/>
      <c r="F31" s="2"/>
      <c r="G31" s="2"/>
      <c r="H31" s="2"/>
      <c r="I31" s="2"/>
      <c r="J31" s="5">
        <f>SUM(J5:J30)</f>
        <v>32</v>
      </c>
      <c r="K31" s="5"/>
      <c r="L31" s="5"/>
      <c r="M31" s="5"/>
      <c r="N31" s="5">
        <f>SUM(N5:N30)</f>
        <v>645819</v>
      </c>
      <c r="O31" s="5">
        <f>SUM(O5:O30)</f>
        <v>1614569</v>
      </c>
    </row>
  </sheetData>
  <mergeCells count="7">
    <mergeCell ref="A1:O1"/>
    <mergeCell ref="B3:D3"/>
    <mergeCell ref="A3:A4"/>
    <mergeCell ref="E3:K3"/>
    <mergeCell ref="L3:O3"/>
    <mergeCell ref="A2:F2"/>
    <mergeCell ref="G2:O2"/>
  </mergeCells>
  <phoneticPr fontId="1" type="noConversion"/>
  <pageMargins left="0.28999999999999998" right="0.17" top="1" bottom="0.66" header="0.5" footer="0.5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4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4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2019-01-14T06:05:40Z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</Properties>
</file>